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3._CSPEMO\"/>
    </mc:Choice>
  </mc:AlternateContent>
  <xr:revisionPtr revIDLastSave="0" documentId="13_ncr:1_{1E8B5A55-0F0D-4C1E-9A9C-599E2C6EC9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Formatos'!$A$7:$W$7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9" i="1" l="1"/>
  <c r="Q59" i="1"/>
  <c r="P59" i="1"/>
  <c r="O59" i="1"/>
  <c r="R57" i="1"/>
  <c r="Q57" i="1"/>
  <c r="P57" i="1"/>
  <c r="O57" i="1"/>
  <c r="R56" i="1"/>
  <c r="Q56" i="1"/>
  <c r="P56" i="1"/>
  <c r="O56" i="1"/>
  <c r="R58" i="1"/>
  <c r="Q58" i="1"/>
  <c r="P58" i="1"/>
  <c r="O58" i="1"/>
  <c r="R51" i="1"/>
  <c r="Q51" i="1"/>
  <c r="P51" i="1"/>
  <c r="R50" i="1"/>
  <c r="Q50" i="1"/>
  <c r="P50" i="1"/>
  <c r="R49" i="1"/>
  <c r="Q49" i="1"/>
  <c r="P49" i="1"/>
  <c r="R48" i="1"/>
  <c r="Q48" i="1"/>
  <c r="P48" i="1"/>
  <c r="R54" i="1"/>
  <c r="Q54" i="1"/>
  <c r="P54" i="1"/>
  <c r="O54" i="1"/>
  <c r="R53" i="1"/>
  <c r="Q53" i="1"/>
  <c r="P53" i="1"/>
  <c r="O53" i="1"/>
  <c r="R52" i="1"/>
  <c r="Q52" i="1"/>
  <c r="P52" i="1"/>
  <c r="O52" i="1"/>
  <c r="R55" i="1"/>
  <c r="Q55" i="1"/>
  <c r="P55" i="1"/>
  <c r="O55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1" i="1"/>
  <c r="Q32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<sst xmlns="http://schemas.openxmlformats.org/spreadsheetml/2006/main" count="601" uniqueCount="263">
  <si>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</si>
  <si>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</si>
  <si>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</si>
  <si>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</si>
  <si>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</si>
  <si>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</si>
  <si>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</si>
  <si>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</si>
  <si>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</si>
  <si>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</si>
  <si>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</si>
  <si>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</si>
  <si>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</si>
  <si>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</si>
  <si>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</si>
  <si>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</si>
  <si>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</si>
  <si>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</si>
  <si>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</si>
  <si>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</si>
  <si>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</si>
  <si>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</si>
  <si>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</si>
  <si>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</si>
  <si>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</si>
  <si>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</si>
  <si>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</si>
  <si>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</si>
  <si>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</si>
  <si>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</si>
  <si>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</si>
  <si>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</si>
  <si>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</si>
  <si>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</si>
  <si>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</si>
  <si>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</si>
  <si>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</si>
  <si>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</si>
  <si>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</si>
  <si>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</si>
  <si>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</si>
  <si>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</si>
  <si>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</si>
  <si>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</si>
  <si>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</si>
  <si>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</si>
  <si>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</si>
  <si>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</si>
  <si>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</si>
  <si>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</si>
  <si>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</si>
  <si>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</si>
  <si>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</si>
  <si>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</si>
  <si>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</si>
  <si>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</si>
  <si>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</si>
  <si>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</si>
  <si>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</si>
  <si>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</si>
  <si>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</si>
  <si>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</si>
  <si>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</si>
  <si>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</si>
  <si>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</si>
  <si>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VENEGAS</t>
  </si>
  <si>
    <t>CARLOS ARTURO</t>
  </si>
  <si>
    <t>AYALA</t>
  </si>
  <si>
    <t>RAMOS</t>
  </si>
  <si>
    <t>MARIA DE LOS ANGELES</t>
  </si>
  <si>
    <t>JAIMES</t>
  </si>
  <si>
    <t>ARREOLA</t>
  </si>
  <si>
    <t>CHAVEZ</t>
  </si>
  <si>
    <t>AVILA</t>
  </si>
  <si>
    <t>PAULO</t>
  </si>
  <si>
    <t>VILLEGAS</t>
  </si>
  <si>
    <t>FLORES</t>
  </si>
  <si>
    <t>MORA</t>
  </si>
  <si>
    <t>HERNANDEZ</t>
  </si>
  <si>
    <t>ITZEL AIMEE</t>
  </si>
  <si>
    <t>ZEPEDA</t>
  </si>
  <si>
    <t>CARRILLO</t>
  </si>
  <si>
    <t>RIVERA</t>
  </si>
  <si>
    <t>CRUZ</t>
  </si>
  <si>
    <t>GARCIA</t>
  </si>
  <si>
    <t>GUZMAN</t>
  </si>
  <si>
    <t>RUBEN ABRAHAM</t>
  </si>
  <si>
    <t>ARMAS</t>
  </si>
  <si>
    <t>CARDOSO</t>
  </si>
  <si>
    <t>MARIA DEL ROCIO</t>
  </si>
  <si>
    <t>CASTILLO</t>
  </si>
  <si>
    <t>SALUD LAURA</t>
  </si>
  <si>
    <t>ANGELICA</t>
  </si>
  <si>
    <t>MOLINA</t>
  </si>
  <si>
    <t>MAGAÑA</t>
  </si>
  <si>
    <t>VICTOR TONATIUH</t>
  </si>
  <si>
    <t>ACOSTA</t>
  </si>
  <si>
    <t>ESPINOZA</t>
  </si>
  <si>
    <t>PEDRO ESTEBAN</t>
  </si>
  <si>
    <t>PADILLA</t>
  </si>
  <si>
    <t>SIXTOS</t>
  </si>
  <si>
    <t>HUGO DE JESUS</t>
  </si>
  <si>
    <t>CINCIRE</t>
  </si>
  <si>
    <t>NANCY CLAUDIA</t>
  </si>
  <si>
    <t>GAMIÑO</t>
  </si>
  <si>
    <t>REYES</t>
  </si>
  <si>
    <t>NESTOR  EDUARDO</t>
  </si>
  <si>
    <t>MEDINA</t>
  </si>
  <si>
    <t>CARLOS</t>
  </si>
  <si>
    <t>FERNANDEZ</t>
  </si>
  <si>
    <t>YURHIXE ANNAHI</t>
  </si>
  <si>
    <t>DIAZ</t>
  </si>
  <si>
    <t>ECHEVERRIA</t>
  </si>
  <si>
    <t>CHRISTIAN ADRIAN</t>
  </si>
  <si>
    <t>FUENTES</t>
  </si>
  <si>
    <t>MORENO</t>
  </si>
  <si>
    <t>ISABEL RUBI</t>
  </si>
  <si>
    <t>ORTIZ</t>
  </si>
  <si>
    <t>OROZCO</t>
  </si>
  <si>
    <t>JUAN MANUEL</t>
  </si>
  <si>
    <t>CARRANZA</t>
  </si>
  <si>
    <t>PRADO</t>
  </si>
  <si>
    <t>NAYIBE</t>
  </si>
  <si>
    <t>FRIAS</t>
  </si>
  <si>
    <t>OLGA LETICIA</t>
  </si>
  <si>
    <t>MONDRAGON</t>
  </si>
  <si>
    <t>VEGA</t>
  </si>
  <si>
    <t>GUTIERREZ</t>
  </si>
  <si>
    <t>ERIKA MARIA</t>
  </si>
  <si>
    <t xml:space="preserve">AYALA </t>
  </si>
  <si>
    <t>TOPILTZIN</t>
  </si>
  <si>
    <t>REYNA</t>
  </si>
  <si>
    <t>TEODORO</t>
  </si>
  <si>
    <t>BARAJAS</t>
  </si>
  <si>
    <t>RODRIGUEZ</t>
  </si>
  <si>
    <t>ARMANDO</t>
  </si>
  <si>
    <t>SANCHEZ</t>
  </si>
  <si>
    <t>BEJAR</t>
  </si>
  <si>
    <t>ALFREDO</t>
  </si>
  <si>
    <t>XITLALI DEYANIRA</t>
  </si>
  <si>
    <t>MARTINEZ</t>
  </si>
  <si>
    <t xml:space="preserve">Reyes </t>
  </si>
  <si>
    <t>BORJA</t>
  </si>
  <si>
    <t>PRIMO</t>
  </si>
  <si>
    <t>AGUILAR</t>
  </si>
  <si>
    <t>MENDOZA</t>
  </si>
  <si>
    <t>CAROLINA</t>
  </si>
  <si>
    <t>RENTERIA</t>
  </si>
  <si>
    <t>SOLIS</t>
  </si>
  <si>
    <t>SAMANTHA</t>
  </si>
  <si>
    <t>NUÑEZ</t>
  </si>
  <si>
    <t>SUPERVISORA</t>
  </si>
  <si>
    <t>SUPERVISOR</t>
  </si>
  <si>
    <t>ANALISTA PROFESIONAL</t>
  </si>
  <si>
    <t>ABOGADO VICTIMAL</t>
  </si>
  <si>
    <t>ABOGADA VICTIMAL</t>
  </si>
  <si>
    <t>Delegacion Administrativa</t>
  </si>
  <si>
    <t>CELIA</t>
  </si>
  <si>
    <t>CRISOSTOMO</t>
  </si>
  <si>
    <t>COHENTE</t>
  </si>
  <si>
    <t>https://so.secoem.michoacan.gob.mx/wp-content/uploads/2024/10/lineamientos-espeficios-de-austeridad.pdf</t>
  </si>
  <si>
    <t>PINZON</t>
  </si>
  <si>
    <t>LARA</t>
  </si>
  <si>
    <t>CASILLAS</t>
  </si>
  <si>
    <t>LUNA</t>
  </si>
  <si>
    <t>TAPIA</t>
  </si>
  <si>
    <t>CORTES</t>
  </si>
  <si>
    <t>MORALES</t>
  </si>
  <si>
    <t>SOCORRO</t>
  </si>
  <si>
    <t>CARMEN MARCELA</t>
  </si>
  <si>
    <t>CUAHUTEMOC IRVING</t>
  </si>
  <si>
    <t>ABOGADO Victimal</t>
  </si>
  <si>
    <t>RAMIREZ</t>
  </si>
  <si>
    <t>MACIAS</t>
  </si>
  <si>
    <t>BEATRIZ ADRIANA</t>
  </si>
  <si>
    <t>NAVARRETE</t>
  </si>
  <si>
    <t>ALAN GABRIEL</t>
  </si>
  <si>
    <t>RUIZ</t>
  </si>
  <si>
    <t>BRUNO</t>
  </si>
  <si>
    <t>WEBER</t>
  </si>
  <si>
    <t>MARIO ENRIQUE</t>
  </si>
  <si>
    <t>ALCANTAR</t>
  </si>
  <si>
    <t>CRISTINA</t>
  </si>
  <si>
    <t xml:space="preserve">QUIROZ </t>
  </si>
  <si>
    <t>JOSE REYES</t>
  </si>
  <si>
    <t>AVALOS</t>
  </si>
  <si>
    <t>ARCEO</t>
  </si>
  <si>
    <t>JUAN ESTEBAN</t>
  </si>
  <si>
    <t>AGUSTIN</t>
  </si>
  <si>
    <t>GETSEMANI</t>
  </si>
  <si>
    <t>SUAREZ</t>
  </si>
  <si>
    <t>BUCIO</t>
  </si>
  <si>
    <t>KARITINA</t>
  </si>
  <si>
    <t>HUAPE</t>
  </si>
  <si>
    <t>MURILLO</t>
  </si>
  <si>
    <t>JUAREZ</t>
  </si>
  <si>
    <t>LIZBETH</t>
  </si>
  <si>
    <t>ERICK ALEJANDRO</t>
  </si>
  <si>
    <t xml:space="preserve">CARRANZA </t>
  </si>
  <si>
    <t>GONZALEZ</t>
  </si>
  <si>
    <t>ADAME</t>
  </si>
  <si>
    <t>IGNACIO</t>
  </si>
  <si>
    <t>ASCENCIO</t>
  </si>
  <si>
    <t>HOMBRE</t>
  </si>
  <si>
    <t>https://so.secoem.michoacan.gob.mx/wp-content/uploads/2025/10/ARMAS_CARDOSO_RUBEN_ABRAHAM_CONTRATO_20251008-j.pdf</t>
  </si>
  <si>
    <t>https://so.secoem.michoacan.gob.mx/wp-content/uploads/2025/10/HERNANDEZ_CASTILLO_SALUD_LAURA_CONTRATO_20251008-j.pdf</t>
  </si>
  <si>
    <t>https://so.secoem.michoacan.gob.mx/wp-content/uploads/2025/10/ACOSTA_ESPINOZA_VICTOR_TONATIUH_CONTRATO_20251008-j.pdf</t>
  </si>
  <si>
    <t>https://so.secoem.michoacan.gob.mx/wp-content/uploads/2025/10/GAMINO_REYES_NANCY_CLAUDIA_CONTRATO_20251008-j.pdf</t>
  </si>
  <si>
    <t>https://so.secoem.michoacan.gob.mx/wp-content/uploads/2025/10/MEDINA_VENEGAS_NESTOR_EDUARDO_CONTRATO_20251008-j.pdf</t>
  </si>
  <si>
    <t>https://so.secoem.michoacan.gob.mx/wp-content/uploads/2025/10/GARCIA_FERNANDEZ_CARLOS_CONTRATO_20251008-j.pdf</t>
  </si>
  <si>
    <t>https://so.secoem.michoacan.gob.mx/wp-content/uploads/2025/10/DIAZ_ECHEVERRIA_YURHIXE_ANNAHI_CONTRATO_20251008-j.pdf</t>
  </si>
  <si>
    <t>https://so.secoem.michoacan.gob.mx/wp-content/uploads/2025/10/FUENTES_MORENO_CHRISTIAN_ADRIAN_CONTRATO_20251008j.pdf</t>
  </si>
  <si>
    <t>https://so.secoem.michoacan.gob.mx/wp-content/uploads/2025/10/ORTIZ_OROZCO_ISABEL_RUBI_CONTRATO_20251008-j.pdf</t>
  </si>
  <si>
    <t>https://so.secoem.michoacan.gob.mx/wp-content/uploads/2025/10/CARRANZA_PRADO_JUAN_MANUEL_CONTRATO_20251008-j.pdf</t>
  </si>
  <si>
    <t>https://so.secoem.michoacan.gob.mx/wp-content/uploads/2025/10/CRUZ_FRIAS_NAYIBE_CONTRATO_20251008-j.pdf</t>
  </si>
  <si>
    <t>https://so.secoem.michoacan.gob.mx/wp-content/uploads/2025/10/MONDRAGON_VEGA_OLGA_LETICIA_CONTRATO_20251008-j.pdf</t>
  </si>
  <si>
    <t>https://so.secoem.michoacan.gob.mx/wp-content/uploads/2025/10/GARCIA_JUAREZ_LIZBETH_CONTRATO_20251008-j.pdf</t>
  </si>
  <si>
    <t>https://so.secoem.michoacan.gob.mx/wp-content/uploads/2025/10/AYALA_RIVERA_ERIKA_MARIA_CONTRATO_20251008j.pdf</t>
  </si>
  <si>
    <t>https://so.secoem.michoacan.gob.mx/wp-content/uploads/2025/10/QUIROZ_GUTIERREZ_JOSE_REYES_CONTRATO_20251009-j.pdf</t>
  </si>
  <si>
    <t>https://so.secoem.michoacan.gob.mx/wp-content/uploads/2025/10/REYNA_GARCIA_TOPILTZIN_CONTRATO_20251009-j.pdf</t>
  </si>
  <si>
    <t>https://so.secoem.michoacan.gob.mx/wp-content/uploads/2025/10/BARAJAS_RODRIGUEZ_TEODORO_CONTRATO_20251009-j.pdf</t>
  </si>
  <si>
    <t>https://so.secoem.michoacan.gob.mx/wp-content/uploads/2025/10/ORTIZ_SANCHEZ_ARMANDO_CONTRATO_20251009-j.pdf</t>
  </si>
  <si>
    <t>https://so.secoem.michoacan.gob.mx/wp-content/uploads/2025/10/WEBER_RUIZ_BRUNO_CONTRATO_20251009-j.pdf</t>
  </si>
  <si>
    <t>https://so.secoem.michoacan.gob.mx/wp-content/uploads/2025/10/MARTINEZ_REYES_XITLALI_DEYANIRA_CONTRATO_20251009-j.pdf</t>
  </si>
  <si>
    <t>https://so.secoem.michoacan.gob.mx/wp-content/uploads/2025/10/CRUZ_BORJA_PRIMO_CONTRATO_20251009-j.pdf</t>
  </si>
  <si>
    <t>https://so.secoem.michoacan.gob.mx/wp-content/uploads/2025/10/AGUILAR_MENDOZA_ALFREDO_CONTRATO_20251009-j.pdf</t>
  </si>
  <si>
    <t>https://so.secoem.michoacan.gob.mx/wp-content/uploads/2025/10/RENTERIA_GUTIERREZ_CAROLINA_CONTRATO_20251009-j-1.pdf</t>
  </si>
  <si>
    <t>https://so.secoem.michoacan.gob.mx/wp-content/uploads/2025/10/CARRANZA_GONZALEZ_CARLOS_CONTRATO_20251009-j.pdf</t>
  </si>
  <si>
    <t>https://so.secoem.michoacan.gob.mx/wp-content/uploads/2025/10/CHAVEZ_NUNEZ_SAMANTHA_CONTRATO_20251009-j.pdf</t>
  </si>
  <si>
    <t>https://so.secoem.michoacan.gob.mx/wp-content/uploads/2025/10/RAMIREZ_MACIAS_BEATRIZ_ADRIANA_CONTRATO_20251009-j.pdf</t>
  </si>
  <si>
    <t>https://so.secoem.michoacan.gob.mx/wp-content/uploads/2025/10/FLORES_PINZON_MARIO_ENRIQUE_CONTRATO_20251009-j.pdf</t>
  </si>
  <si>
    <t>https://so.secoem.michoacan.gob.mx/wp-content/uploads/2025/10/BEJAR_TAPIA_MARIANA_YADIRA_CONTRATO_20251009-j.pdf</t>
  </si>
  <si>
    <t>https://so.secoem.michoacan.gob.mx/wp-content/uploads/2025/10/LARA_CORTES_SOCORRO_CONTRATO_20251009-j.pdf</t>
  </si>
  <si>
    <t>https://so.secoem.michoacan.gob.mx/wp-content/uploads/2025/10/CASILLAS_CARRILLO_CARMEN_MARCELA_CONTRATO_20251009-j.pdf</t>
  </si>
  <si>
    <t>https://so.secoem.michoacan.gob.mx/wp-content/uploads/2025/10/SUAREZ_BUCIO_KARITINA_CONTRATO_20251009-j.pdf</t>
  </si>
  <si>
    <t>https://so.secoem.michoacan.gob.mx/wp-content/uploads/2025/10/LUNA_MORALES_CUAUHTEMOC_IRVING_CONTRATO_20251009-j.pdf</t>
  </si>
  <si>
    <t>https://so.secoem.michoacan.gob.mx/wp-content/uploads/2025/10/AVALOS_ARCEO_JUAN_ESTEBAN_CONTRATO_20251009-j.pdf</t>
  </si>
  <si>
    <t>https://so.secoem.michoacan.gob.mx/wp-content/uploads/2025/10/SANCHEZ_SANCHEZ_AGUSTIN_CONTRATO_20251009-j.pdf</t>
  </si>
  <si>
    <t>https://so.secoem.michoacan.gob.mx/wp-content/uploads/2025/10/SOLIS_MORA_GETSEMANI_CONTRATO_20251009-j.pdf</t>
  </si>
  <si>
    <t>https://so.secoem.michoacan.gob.mx/wp-content/uploads/2025/10/ADAME_ASCENCIO_IGNACIO_CONTRATO_20251009-j.pdf</t>
  </si>
  <si>
    <t>https://so.secoem.michoacan.gob.mx/wp-content/uploads/2025/10/AVALOS_GARCIA_CARIDAD_ERANDI_CONTRATO_20251009-j.pdf</t>
  </si>
  <si>
    <t>https://so.secoem.michoacan.gob.mx/wp-content/uploads/2025/10/HUAPE_MURILLO_ERICK_ALEJANDRO_CONTRATO_20250506.pdf</t>
  </si>
  <si>
    <t>https://so.secoem.michoacan.gob.mx/wp-content/uploads/2025/10/ZEPEDA_CARRILLO_ITZEL_AIMEE_CONTRATO_20250507.pdf</t>
  </si>
  <si>
    <t>https://so.secoem.michoacan.gob.mx/wp-content/uploads/2025/10/CRISOSTOMO_COHENETE_CELIA_CONTRATO_20250507.pdf</t>
  </si>
  <si>
    <t>https://so.secoem.michoacan.gob.mx/wp-content/uploads/2025/10/alan-CONTRATO-INDIVIDUAL-DE-TRABAJO-POR-TIEMPO-DETERMINADO.pdf</t>
  </si>
  <si>
    <t>https://so.secoem.michoacan.gob.mx/wp-content/uploads/2025/10/AVILA_VILLEGAS_PAULO_CONTRATO_20250507.pdf</t>
  </si>
  <si>
    <t>https://so.secoem.michoacan.gob.mx/wp-content/uploads/2025/10/JAIMES_ARREOLA_MARIA_DE_LOS_ANGELES_CONTRATO_20250507.pdf</t>
  </si>
  <si>
    <t>https://so.secoem.michoacan.gob.mx/wp-content/uploads/2025/10/AYALA_RAMOS_CARLOS_ARTURO_CONTRATO_20250507.pdf</t>
  </si>
  <si>
    <t>https://so.secoem.michoacan.gob.mx/wp-content/uploads/2025/10/ALCANTAR_HERNANDEZ_CRISTINA_CONTRATO_20250403.pdf</t>
  </si>
  <si>
    <t>Esta Coordinación del Sistema Penitenciario no realiza contratos por honorarios.
En el hipervinculo al contrato , se testaron datos personales como domicilio , CURP, INE y datos del seguro social, toda vez que de acuerdo a la ley de transparencia y acceso a la información para el estado de Michoacán de Ocampo,  Artículo 97. Se considera información confidencial la que contiene datos personales concernientes a
una persona identificada o identificable. 
El periodo por el cual se signó el contrato individual de trabajo por tiempo determinado corresponde a un periodo de 6 meses a partir de su firma  en los términos de lo establecido en el art. 4 de la Ley de los Trabajadores al Servicio del Estado.</t>
  </si>
  <si>
    <t>JUAN JESUS</t>
  </si>
  <si>
    <t xml:space="preserve">GARCIA </t>
  </si>
  <si>
    <t>LOPEZ</t>
  </si>
  <si>
    <t>https://so.secoem.michoacan.gob.mx/wp-content/uploads/2025/11/GARCIA_LOPEZ_JUAN_JESUS_CONTRATO_20251103-J.docx</t>
  </si>
  <si>
    <t>https://so.secoem.michoacan.gob.mx/wp-content/uploads/2025/11/HERNANDEZ_CASTILLO_MARIA_DEL_ROCIO_CONTRATO_20251008-10.pdf</t>
  </si>
  <si>
    <t>https://so.secoem.michoacan.gob.mx/wp-content/uploads/2025/11/MOLINA_MAGANA_ANGELICA_CONTRATO_20251008-j10.pdf</t>
  </si>
  <si>
    <t>https://so.secoem.michoacan.gob.mx/wp-content/uploads/2025/11/PADILLA_SIXTOS_PEDRO_ESTEBAN_CONTRATO_20251008-J10.pdf</t>
  </si>
  <si>
    <t>https://so.secoem.michoacan.gob.mx/wp-content/uploads/2025/11/CINCIRE_HERNANDEZ_HUGO_DE_JESUS_CONTRATO_20251008-j10.pdf</t>
  </si>
  <si>
    <t>CARIDAD ERANDI</t>
  </si>
  <si>
    <t>MARIANA YADIRA</t>
  </si>
  <si>
    <t>MARIA SUGEY</t>
  </si>
  <si>
    <t>https://so.secoem.michoacan.gob.mx/wp-content/uploads/2025/11/BUCIO_HERNANDEZ_MARIA_SUGEY_CONTRATO_20251009-j.pdf</t>
  </si>
  <si>
    <t>https://so.secoem.michoacan.gob.mx/wp-content/uploads/2025/11/GARCIA_GUZMAN_CRUZ_CONTRATO_20251111-j-1001.pdf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</si>
</sst>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6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59">
    <xf numFmtId="0" fontId="0" fillId="0" borderId="0" xfId="0"/>
    <xf numFmtId="44" fontId="0" fillId="0" borderId="0" xfId="2" applyFont="1"/>
    <xf numFmtId="0" fontId="3" fillId="3" borderId="2" xfId="0" applyFont="1" applyFill="1" applyBorder="1" applyAlignment="1">
      <alignment horizontal="center" wrapText="1"/>
    </xf>
    <xf numFmtId="44" fontId="3" fillId="3" borderId="2" xfId="2" applyFont="1" applyFill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" fontId="4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14" fontId="0" fillId="0" borderId="0" xfId="0" applyNumberFormat="1"/>
    <xf numFmtId="1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0" fillId="0" borderId="0" xfId="2" applyNumberFormat="1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 wrapText="1"/>
    </xf>
    <xf numFmtId="0" fontId="0" fillId="4" borderId="0" xfId="0" applyFill="1"/>
    <xf numFmtId="0" fontId="3" fillId="4" borderId="2" xfId="0" applyFont="1" applyFill="1" applyBorder="1" applyAlignment="1">
      <alignment horizontal="center" wrapText="1"/>
    </xf>
    <xf numFmtId="0" fontId="6" fillId="4" borderId="1" xfId="1" applyFill="1" applyBorder="1" applyAlignment="1">
      <alignment horizontal="center"/>
    </xf>
    <xf numFmtId="0" fontId="6" fillId="4" borderId="0" xfId="1" applyFill="1" applyBorder="1" applyAlignment="1">
      <alignment horizontal="center"/>
    </xf>
    <xf numFmtId="14" fontId="0" fillId="4" borderId="0" xfId="0" applyNumberFormat="1" applyFill="1"/>
    <xf numFmtId="0" fontId="9" fillId="4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/>
    </xf>
    <xf numFmtId="0" fontId="6" fillId="4" borderId="2" xfId="1" applyFill="1" applyBorder="1" applyAlignment="1">
      <alignment horizontal="center"/>
    </xf>
    <xf numFmtId="0" fontId="9" fillId="4" borderId="0" xfId="0" applyFont="1" applyFill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 vertical="center" wrapText="1"/>
      <protection locked="0"/>
    </xf>
    <xf numFmtId="0" fontId="1" fillId="4" borderId="0" xfId="0" applyFont="1" applyFill="1" applyAlignment="1">
      <alignment horizontal="left" vertical="center"/>
    </xf>
    <xf numFmtId="0" fontId="11" fillId="4" borderId="2" xfId="0" applyFont="1" applyFill="1" applyBorder="1" applyAlignment="1">
      <alignment horizontal="left" vertical="center" wrapText="1"/>
    </xf>
    <xf numFmtId="1" fontId="10" fillId="4" borderId="1" xfId="0" applyNumberFormat="1" applyFont="1" applyFill="1" applyBorder="1" applyAlignment="1">
      <alignment horizontal="left" vertical="center"/>
    </xf>
    <xf numFmtId="1" fontId="10" fillId="4" borderId="0" xfId="0" applyNumberFormat="1" applyFont="1" applyFill="1" applyAlignment="1">
      <alignment horizontal="left" vertical="center"/>
    </xf>
    <xf numFmtId="1" fontId="10" fillId="0" borderId="1" xfId="0" applyNumberFormat="1" applyFont="1" applyBorder="1" applyAlignment="1">
      <alignment horizontal="left" vertical="center"/>
    </xf>
    <xf numFmtId="0" fontId="6" fillId="0" borderId="1" xfId="1" applyFill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6" fillId="0" borderId="0" xfId="1" applyFill="1" applyBorder="1"/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6" fillId="0" borderId="1" xfId="1" applyFill="1" applyBorder="1" applyAlignment="1"/>
    <xf numFmtId="14" fontId="0" fillId="4" borderId="1" xfId="0" applyNumberFormat="1" applyFill="1" applyBorder="1"/>
    <xf numFmtId="2" fontId="0" fillId="0" borderId="1" xfId="2" applyNumberFormat="1" applyFont="1" applyFill="1" applyBorder="1" applyAlignment="1"/>
    <xf numFmtId="0" fontId="7" fillId="0" borderId="1" xfId="0" applyFont="1" applyBorder="1" applyAlignment="1">
      <alignment horizontal="center" vertical="top"/>
    </xf>
    <xf numFmtId="0" fontId="0" fillId="0" borderId="3" xfId="0" applyBorder="1"/>
    <xf numFmtId="0" fontId="0" fillId="0" borderId="2" xfId="0" applyBorder="1"/>
    <xf numFmtId="0" fontId="6" fillId="0" borderId="2" xfId="1" applyFill="1" applyBorder="1" applyAlignment="1"/>
    <xf numFmtId="2" fontId="0" fillId="0" borderId="2" xfId="2" applyNumberFormat="1" applyFont="1" applyFill="1" applyBorder="1" applyAlignment="1"/>
    <xf numFmtId="0" fontId="6" fillId="4" borderId="1" xfId="1" applyFill="1" applyBorder="1" applyAlignment="1"/>
    <xf numFmtId="1" fontId="10" fillId="4" borderId="3" xfId="0" applyNumberFormat="1" applyFont="1" applyFill="1" applyBorder="1" applyAlignment="1">
      <alignment horizontal="left" vertical="center"/>
    </xf>
    <xf numFmtId="0" fontId="0" fillId="4" borderId="1" xfId="0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o.secoem.michoacan.gob.mx/wp-content/uploads/2025/10/GAMINO_REYES_NANCY_CLAUDIA_CONTRATO_20251008-j.pdf" TargetMode="External"/><Relationship Id="rId21" Type="http://schemas.openxmlformats.org/officeDocument/2006/relationships/hyperlink" Target="https://so.secoem.michoacan.gob.mx/wp-content/uploads/2025/10/ZEPEDA_CARRILLO_ITZEL_AIMEE_CONTRATO_20250507.pdf" TargetMode="External"/><Relationship Id="rId34" Type="http://schemas.openxmlformats.org/officeDocument/2006/relationships/hyperlink" Target="https://so.secoem.michoacan.gob.mx/wp-content/uploads/2025/10/MONDRAGON_VEGA_OLGA_LETICIA_CONTRATO_20251008-j.pdf" TargetMode="External"/><Relationship Id="rId42" Type="http://schemas.openxmlformats.org/officeDocument/2006/relationships/hyperlink" Target="https://so.secoem.michoacan.gob.mx/wp-content/uploads/2025/10/WEBER_RUIZ_BRUNO_CONTRATO_20251009-j.pdf" TargetMode="External"/><Relationship Id="rId47" Type="http://schemas.openxmlformats.org/officeDocument/2006/relationships/hyperlink" Target="https://so.secoem.michoacan.gob.mx/wp-content/uploads/2025/10/CARRANZA_GONZALEZ_CARLOS_CONTRATO_20251009-j.pdf" TargetMode="External"/><Relationship Id="rId50" Type="http://schemas.openxmlformats.org/officeDocument/2006/relationships/hyperlink" Target="https://so.secoem.michoacan.gob.mx/wp-content/uploads/2025/10/FLORES_PINZON_MARIO_ENRIQUE_CONTRATO_20251009-j.pdf" TargetMode="External"/><Relationship Id="rId55" Type="http://schemas.openxmlformats.org/officeDocument/2006/relationships/hyperlink" Target="https://so.secoem.michoacan.gob.mx/wp-content/uploads/2025/10/LUNA_MORALES_CUAUHTEMOC_IRVING_CONTRATO_20251009-j.pdf" TargetMode="External"/><Relationship Id="rId63" Type="http://schemas.openxmlformats.org/officeDocument/2006/relationships/hyperlink" Target="https://so.secoem.michoacan.gob.mx/wp-content/uploads/2025/11/MOLINA_MAGANA_ANGELICA_CONTRATO_20251008-j10.pdf" TargetMode="External"/><Relationship Id="rId7" Type="http://schemas.openxmlformats.org/officeDocument/2006/relationships/hyperlink" Target="https://so.secoem.michoacan.gob.mx/wp-content/uploads/2024/10/lineamientos-espeficios-de-austeridad.pdf" TargetMode="External"/><Relationship Id="rId2" Type="http://schemas.openxmlformats.org/officeDocument/2006/relationships/hyperlink" Target="https://so.secoem.michoacan.gob.mx/wp-content/uploads/2024/10/lineamientos-espeficios-de-austeridad.pdf" TargetMode="External"/><Relationship Id="rId16" Type="http://schemas.openxmlformats.org/officeDocument/2006/relationships/hyperlink" Target="https://so.secoem.michoacan.gob.mx/wp-content/uploads/2025/10/AYALA_RAMOS_CARLOS_ARTURO_CONTRATO_20250507.pdf" TargetMode="External"/><Relationship Id="rId29" Type="http://schemas.openxmlformats.org/officeDocument/2006/relationships/hyperlink" Target="https://so.secoem.michoacan.gob.mx/wp-content/uploads/2025/10/DIAZ_ECHEVERRIA_YURHIXE_ANNAHI_CONTRATO_20251008-j.pdf" TargetMode="External"/><Relationship Id="rId11" Type="http://schemas.openxmlformats.org/officeDocument/2006/relationships/hyperlink" Target="https://so.secoem.michoacan.gob.mx/wp-content/uploads/2024/10/lineamientos-espeficios-de-austeridad.pdf" TargetMode="External"/><Relationship Id="rId24" Type="http://schemas.openxmlformats.org/officeDocument/2006/relationships/hyperlink" Target="https://so.secoem.michoacan.gob.mx/wp-content/uploads/2025/10/HERNANDEZ_CASTILLO_SALUD_LAURA_CONTRATO_20251008-j.pdf" TargetMode="External"/><Relationship Id="rId32" Type="http://schemas.openxmlformats.org/officeDocument/2006/relationships/hyperlink" Target="https://so.secoem.michoacan.gob.mx/wp-content/uploads/2025/10/CARRANZA_PRADO_JUAN_MANUEL_CONTRATO_20251008-j.pdf" TargetMode="External"/><Relationship Id="rId37" Type="http://schemas.openxmlformats.org/officeDocument/2006/relationships/hyperlink" Target="https://so.secoem.michoacan.gob.mx/wp-content/uploads/2025/10/AVALOS_GARCIA_CARIDAD_ERANDI_CONTRATO_20251009-j.pdf" TargetMode="External"/><Relationship Id="rId40" Type="http://schemas.openxmlformats.org/officeDocument/2006/relationships/hyperlink" Target="https://so.secoem.michoacan.gob.mx/wp-content/uploads/2025/10/BARAJAS_RODRIGUEZ_TEODORO_CONTRATO_20251009-j.pdf" TargetMode="External"/><Relationship Id="rId45" Type="http://schemas.openxmlformats.org/officeDocument/2006/relationships/hyperlink" Target="https://so.secoem.michoacan.gob.mx/wp-content/uploads/2025/10/AGUILAR_MENDOZA_ALFREDO_CONTRATO_20251009-j.pdf" TargetMode="External"/><Relationship Id="rId53" Type="http://schemas.openxmlformats.org/officeDocument/2006/relationships/hyperlink" Target="https://so.secoem.michoacan.gob.mx/wp-content/uploads/2025/10/CASILLAS_CARRILLO_CARMEN_MARCELA_CONTRATO_20251009-j.pdf" TargetMode="External"/><Relationship Id="rId58" Type="http://schemas.openxmlformats.org/officeDocument/2006/relationships/hyperlink" Target="https://so.secoem.michoacan.gob.mx/wp-content/uploads/2025/10/SOLIS_MORA_GETSEMANI_CONTRATO_20251009-j.pdf" TargetMode="External"/><Relationship Id="rId6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0/lineamientos-espeficios-de-austeridad.pdf" TargetMode="External"/><Relationship Id="rId61" Type="http://schemas.openxmlformats.org/officeDocument/2006/relationships/hyperlink" Target="https://so.secoem.michoacan.gob.mx/wp-content/uploads/2025/11/GARCIA_GUZMAN_CRUZ_CONTRATO_20251111-j-1001.pdf" TargetMode="External"/><Relationship Id="rId19" Type="http://schemas.openxmlformats.org/officeDocument/2006/relationships/hyperlink" Target="https://so.secoem.michoacan.gob.mx/wp-content/uploads/2025/10/alan-CONTRATO-INDIVIDUAL-DE-TRABAJO-POR-TIEMPO-DETERMINADO.pdf" TargetMode="External"/><Relationship Id="rId14" Type="http://schemas.openxmlformats.org/officeDocument/2006/relationships/hyperlink" Target="https://so.secoem.michoacan.gob.mx/wp-content/uploads/2025/11/GARCIA_LOPEZ_JUAN_JESUS_CONTRATO_20251103-J.docx" TargetMode="External"/><Relationship Id="rId22" Type="http://schemas.openxmlformats.org/officeDocument/2006/relationships/hyperlink" Target="https://so.secoem.michoacan.gob.mx/wp-content/uploads/2025/10/HUAPE_MURILLO_ERICK_ALEJANDRO_CONTRATO_20250506.pdf" TargetMode="External"/><Relationship Id="rId27" Type="http://schemas.openxmlformats.org/officeDocument/2006/relationships/hyperlink" Target="https://so.secoem.michoacan.gob.mx/wp-content/uploads/2025/10/MEDINA_VENEGAS_NESTOR_EDUARDO_CONTRATO_20251008-j.pdf" TargetMode="External"/><Relationship Id="rId30" Type="http://schemas.openxmlformats.org/officeDocument/2006/relationships/hyperlink" Target="https://so.secoem.michoacan.gob.mx/wp-content/uploads/2025/10/FUENTES_MORENO_CHRISTIAN_ADRIAN_CONTRATO_20251008j.pdf" TargetMode="External"/><Relationship Id="rId35" Type="http://schemas.openxmlformats.org/officeDocument/2006/relationships/hyperlink" Target="https://so.secoem.michoacan.gob.mx/wp-content/uploads/2025/10/GARCIA_JUAREZ_LIZBETH_CONTRATO_20251008-j.pdf" TargetMode="External"/><Relationship Id="rId43" Type="http://schemas.openxmlformats.org/officeDocument/2006/relationships/hyperlink" Target="https://so.secoem.michoacan.gob.mx/wp-content/uploads/2025/10/MARTINEZ_REYES_XITLALI_DEYANIRA_CONTRATO_20251009-j.pdf" TargetMode="External"/><Relationship Id="rId48" Type="http://schemas.openxmlformats.org/officeDocument/2006/relationships/hyperlink" Target="https://so.secoem.michoacan.gob.mx/wp-content/uploads/2025/10/CHAVEZ_NUNEZ_SAMANTHA_CONTRATO_20251009-j.pdf" TargetMode="External"/><Relationship Id="rId56" Type="http://schemas.openxmlformats.org/officeDocument/2006/relationships/hyperlink" Target="https://so.secoem.michoacan.gob.mx/wp-content/uploads/2025/10/AVALOS_ARCEO_JUAN_ESTEBAN_CONTRATO_20251009-j.pdf" TargetMode="External"/><Relationship Id="rId64" Type="http://schemas.openxmlformats.org/officeDocument/2006/relationships/hyperlink" Target="https://so.secoem.michoacan.gob.mx/wp-content/uploads/2025/11/PADILLA_SIXTOS_PEDRO_ESTEBAN_CONTRATO_20251008-J10.pdf" TargetMode="External"/><Relationship Id="rId8" Type="http://schemas.openxmlformats.org/officeDocument/2006/relationships/hyperlink" Target="https://so.secoem.michoacan.gob.mx/wp-content/uploads/2024/10/lineamientos-espeficios-de-austeridad.pdf" TargetMode="External"/><Relationship Id="rId51" Type="http://schemas.openxmlformats.org/officeDocument/2006/relationships/hyperlink" Target="https://so.secoem.michoacan.gob.mx/wp-content/uploads/2025/10/BEJAR_TAPIA_MARIANA_YADIRA_CONTRATO_20251009-j.pdf" TargetMode="External"/><Relationship Id="rId3" Type="http://schemas.openxmlformats.org/officeDocument/2006/relationships/hyperlink" Target="https://so.secoem.michoacan.gob.mx/wp-content/uploads/2024/10/lineamientos-espeficios-de-austeridad.pdf" TargetMode="External"/><Relationship Id="rId12" Type="http://schemas.openxmlformats.org/officeDocument/2006/relationships/hyperlink" Target="https://so.secoem.michoacan.gob.mx/wp-content/uploads/2024/10/lineamientos-espeficios-de-austeridad.pdf" TargetMode="External"/><Relationship Id="rId17" Type="http://schemas.openxmlformats.org/officeDocument/2006/relationships/hyperlink" Target="https://so.secoem.michoacan.gob.mx/wp-content/uploads/2025/10/JAIMES_ARREOLA_MARIA_DE_LOS_ANGELES_CONTRATO_20250507.pdf" TargetMode="External"/><Relationship Id="rId25" Type="http://schemas.openxmlformats.org/officeDocument/2006/relationships/hyperlink" Target="https://so.secoem.michoacan.gob.mx/wp-content/uploads/2025/10/ACOSTA_ESPINOZA_VICTOR_TONATIUH_CONTRATO_20251008-j.pdf" TargetMode="External"/><Relationship Id="rId33" Type="http://schemas.openxmlformats.org/officeDocument/2006/relationships/hyperlink" Target="https://so.secoem.michoacan.gob.mx/wp-content/uploads/2025/10/CRUZ_FRIAS_NAYIBE_CONTRATO_20251008-j.pdf" TargetMode="External"/><Relationship Id="rId38" Type="http://schemas.openxmlformats.org/officeDocument/2006/relationships/hyperlink" Target="https://so.secoem.michoacan.gob.mx/wp-content/uploads/2025/10/QUIROZ_GUTIERREZ_JOSE_REYES_CONTRATO_20251009-j.pdf" TargetMode="External"/><Relationship Id="rId46" Type="http://schemas.openxmlformats.org/officeDocument/2006/relationships/hyperlink" Target="https://so.secoem.michoacan.gob.mx/wp-content/uploads/2025/10/RENTERIA_GUTIERREZ_CAROLINA_CONTRATO_20251009-j-1.pdf" TargetMode="External"/><Relationship Id="rId59" Type="http://schemas.openxmlformats.org/officeDocument/2006/relationships/hyperlink" Target="https://so.secoem.michoacan.gob.mx/wp-content/uploads/2025/10/ADAME_ASCENCIO_IGNACIO_CONTRATO_20251009-j.pdf" TargetMode="External"/><Relationship Id="rId67" Type="http://schemas.openxmlformats.org/officeDocument/2006/relationships/vmlDrawing" Target="../drawings/vmlDrawing1.vml"/><Relationship Id="rId20" Type="http://schemas.openxmlformats.org/officeDocument/2006/relationships/hyperlink" Target="https://so.secoem.michoacan.gob.mx/wp-content/uploads/2025/10/CRISOSTOMO_COHENETE_CELIA_CONTRATO_20250507.pdf" TargetMode="External"/><Relationship Id="rId41" Type="http://schemas.openxmlformats.org/officeDocument/2006/relationships/hyperlink" Target="https://so.secoem.michoacan.gob.mx/wp-content/uploads/2025/10/ORTIZ_SANCHEZ_ARMANDO_CONTRATO_20251009-j.pdf" TargetMode="External"/><Relationship Id="rId54" Type="http://schemas.openxmlformats.org/officeDocument/2006/relationships/hyperlink" Target="https://so.secoem.michoacan.gob.mx/wp-content/uploads/2025/10/SUAREZ_BUCIO_KARITINA_CONTRATO_20251009-j.pdf" TargetMode="External"/><Relationship Id="rId62" Type="http://schemas.openxmlformats.org/officeDocument/2006/relationships/hyperlink" Target="https://so.secoem.michoacan.gob.mx/wp-content/uploads/2025/11/HERNANDEZ_CASTILLO_MARIA_DEL_ROCIO_CONTRATO_20251008-10.pdf" TargetMode="External"/><Relationship Id="rId1" Type="http://schemas.openxmlformats.org/officeDocument/2006/relationships/hyperlink" Target="https://so.secoem.michoacan.gob.mx/wp-content/uploads/2024/10/lineamientos-espeficios-de-austeridad.pdf" TargetMode="External"/><Relationship Id="rId6" Type="http://schemas.openxmlformats.org/officeDocument/2006/relationships/hyperlink" Target="https://so.secoem.michoacan.gob.mx/wp-content/uploads/2024/10/lineamientos-espeficios-de-austeridad.pdf" TargetMode="External"/><Relationship Id="rId15" Type="http://schemas.openxmlformats.org/officeDocument/2006/relationships/hyperlink" Target="https://so.secoem.michoacan.gob.mx/wp-content/uploads/2025/10/ALCANTAR_HERNANDEZ_CRISTINA_CONTRATO_20250403.pdf" TargetMode="External"/><Relationship Id="rId23" Type="http://schemas.openxmlformats.org/officeDocument/2006/relationships/hyperlink" Target="https://so.secoem.michoacan.gob.mx/wp-content/uploads/2025/10/ARMAS_CARDOSO_RUBEN_ABRAHAM_CONTRATO_20251008-j.pdf" TargetMode="External"/><Relationship Id="rId28" Type="http://schemas.openxmlformats.org/officeDocument/2006/relationships/hyperlink" Target="https://so.secoem.michoacan.gob.mx/wp-content/uploads/2025/10/GARCIA_FERNANDEZ_CARLOS_CONTRATO_20251008-j.pdf" TargetMode="External"/><Relationship Id="rId36" Type="http://schemas.openxmlformats.org/officeDocument/2006/relationships/hyperlink" Target="https://so.secoem.michoacan.gob.mx/wp-content/uploads/2025/10/AYALA_RIVERA_ERIKA_MARIA_CONTRATO_20251008j.pdf" TargetMode="External"/><Relationship Id="rId49" Type="http://schemas.openxmlformats.org/officeDocument/2006/relationships/hyperlink" Target="https://so.secoem.michoacan.gob.mx/wp-content/uploads/2025/10/RAMIREZ_MACIAS_BEATRIZ_ADRIANA_CONTRATO_20251009-j.pdf" TargetMode="External"/><Relationship Id="rId57" Type="http://schemas.openxmlformats.org/officeDocument/2006/relationships/hyperlink" Target="https://so.secoem.michoacan.gob.mx/wp-content/uploads/2025/10/SANCHEZ_SANCHEZ_AGUSTIN_CONTRATO_20251009-j.pdf" TargetMode="External"/><Relationship Id="rId10" Type="http://schemas.openxmlformats.org/officeDocument/2006/relationships/hyperlink" Target="https://so.secoem.michoacan.gob.mx/wp-content/uploads/2024/10/lineamientos-espeficios-de-austeridad.pdf" TargetMode="External"/><Relationship Id="rId31" Type="http://schemas.openxmlformats.org/officeDocument/2006/relationships/hyperlink" Target="https://so.secoem.michoacan.gob.mx/wp-content/uploads/2025/10/ORTIZ_OROZCO_ISABEL_RUBI_CONTRATO_20251008-j.pdf" TargetMode="External"/><Relationship Id="rId44" Type="http://schemas.openxmlformats.org/officeDocument/2006/relationships/hyperlink" Target="https://so.secoem.michoacan.gob.mx/wp-content/uploads/2025/10/CRUZ_BORJA_PRIMO_CONTRATO_20251009-j.pdf" TargetMode="External"/><Relationship Id="rId52" Type="http://schemas.openxmlformats.org/officeDocument/2006/relationships/hyperlink" Target="https://so.secoem.michoacan.gob.mx/wp-content/uploads/2025/10/LARA_CORTES_SOCORRO_CONTRATO_20251009-j.pdf" TargetMode="External"/><Relationship Id="rId60" Type="http://schemas.openxmlformats.org/officeDocument/2006/relationships/hyperlink" Target="https://so.secoem.michoacan.gob.mx/wp-content/uploads/2025/11/BUCIO_HERNANDEZ_MARIA_SUGEY_CONTRATO_20251009-j.pdf" TargetMode="External"/><Relationship Id="rId65" Type="http://schemas.openxmlformats.org/officeDocument/2006/relationships/hyperlink" Target="https://so.secoem.michoacan.gob.mx/wp-content/uploads/2025/11/CINCIRE_HERNANDEZ_HUGO_DE_JESUS_CONTRATO_20251008-j10.pdf" TargetMode="External"/><Relationship Id="rId4" Type="http://schemas.openxmlformats.org/officeDocument/2006/relationships/hyperlink" Target="https://so.secoem.michoacan.gob.mx/wp-content/uploads/2024/10/lineamientos-espeficios-de-austeridad.pdf" TargetMode="External"/><Relationship Id="rId9" Type="http://schemas.openxmlformats.org/officeDocument/2006/relationships/hyperlink" Target="https://so.secoem.michoacan.gob.mx/wp-content/uploads/2024/10/lineamientos-espeficios-de-austeridad.pdf" TargetMode="External"/><Relationship Id="rId13" Type="http://schemas.openxmlformats.org/officeDocument/2006/relationships/hyperlink" Target="https://so.secoem.michoacan.gob.mx/wp-content/uploads/2024/10/lineamientos-espeficios-de-austeridad.pdf" TargetMode="External"/><Relationship Id="rId18" Type="http://schemas.openxmlformats.org/officeDocument/2006/relationships/hyperlink" Target="https://so.secoem.michoacan.gob.mx/wp-content/uploads/2025/10/AVILA_VILLEGAS_PAULO_CONTRATO_20250507.pdf" TargetMode="External"/><Relationship Id="rId39" Type="http://schemas.openxmlformats.org/officeDocument/2006/relationships/hyperlink" Target="https://so.secoem.michoacan.gob.mx/wp-content/uploads/2025/10/REYNA_GARCIA_TOPILTZIN_CONTRATO_20251009-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0"/>
  <sheetViews>
    <sheetView tabSelected="1" topLeftCell="G2" zoomScale="80" zoomScaleNormal="80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3.28515625" customWidth="1"/>
    <col min="4" max="4" width="24.5703125" customWidth="1"/>
    <col min="5" max="5" width="10.7109375" customWidth="1"/>
    <col min="6" max="6" width="20.85546875" style="31" customWidth="1"/>
    <col min="7" max="7" width="20.140625" style="31" customWidth="1"/>
    <col min="8" max="8" width="13.28515625" style="31" customWidth="1"/>
    <col min="9" max="9" width="12.42578125" style="10" customWidth="1"/>
    <col min="10" max="10" width="11.85546875" customWidth="1"/>
    <col min="11" max="11" width="44.42578125" customWidth="1"/>
    <col min="12" max="12" width="12.140625" style="21" customWidth="1"/>
    <col min="13" max="13" width="14.7109375" customWidth="1"/>
    <col min="14" max="14" width="20.28515625" customWidth="1"/>
    <col min="15" max="15" width="20.7109375" style="1" customWidth="1"/>
    <col min="16" max="16" width="20.28515625" style="1" customWidth="1"/>
    <col min="17" max="17" width="17.140625" style="1" customWidth="1"/>
    <col min="18" max="18" width="21.7109375" style="1" bestFit="1" customWidth="1"/>
    <col min="19" max="19" width="21.5703125" bestFit="1" customWidth="1"/>
    <col min="20" max="20" width="18.28515625" style="21" customWidth="1"/>
    <col min="21" max="21" width="24" customWidth="1"/>
    <col min="22" max="22" width="20" style="21" bestFit="1" customWidth="1"/>
    <col min="23" max="23" width="37" customWidth="1"/>
    <col min="27" max="27" width="11" bestFit="1" customWidth="1"/>
  </cols>
  <sheetData>
    <row r="1" spans="1:23" hidden="1" x14ac:dyDescent="0.25">
      <c r="A1" t="s">
        <v>0</v>
      </c>
    </row>
    <row r="2" spans="1:23" x14ac:dyDescent="0.25">
      <c r="A2" s="53" t="s">
        <v>1</v>
      </c>
      <c r="B2" s="54"/>
      <c r="C2" s="54"/>
      <c r="D2" s="53" t="s">
        <v>2</v>
      </c>
      <c r="E2" s="54"/>
      <c r="F2" s="54"/>
      <c r="G2" s="55" t="s">
        <v>3</v>
      </c>
      <c r="H2" s="56"/>
      <c r="I2" s="56"/>
    </row>
    <row r="3" spans="1:23" x14ac:dyDescent="0.25">
      <c r="A3" s="57" t="s">
        <v>4</v>
      </c>
      <c r="B3" s="54"/>
      <c r="C3" s="54"/>
      <c r="D3" s="57" t="s">
        <v>4</v>
      </c>
      <c r="E3" s="54"/>
      <c r="F3" s="54"/>
      <c r="G3" s="58" t="s">
        <v>5</v>
      </c>
      <c r="H3" s="56"/>
      <c r="I3" s="56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s="31" t="s">
        <v>6</v>
      </c>
      <c r="G4" s="31" t="s">
        <v>6</v>
      </c>
      <c r="H4" s="31" t="s">
        <v>6</v>
      </c>
      <c r="I4" s="10" t="s">
        <v>8</v>
      </c>
      <c r="J4" t="s">
        <v>6</v>
      </c>
      <c r="K4" t="s">
        <v>9</v>
      </c>
      <c r="L4" s="21" t="s">
        <v>7</v>
      </c>
      <c r="M4" t="s">
        <v>7</v>
      </c>
      <c r="N4" t="s">
        <v>10</v>
      </c>
      <c r="O4" s="1" t="s">
        <v>11</v>
      </c>
      <c r="P4" s="1" t="s">
        <v>11</v>
      </c>
      <c r="Q4" s="1" t="s">
        <v>11</v>
      </c>
      <c r="R4" s="1" t="s">
        <v>11</v>
      </c>
      <c r="S4" t="s">
        <v>10</v>
      </c>
      <c r="T4" s="21" t="s">
        <v>9</v>
      </c>
      <c r="U4" t="s">
        <v>10</v>
      </c>
      <c r="V4" s="21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1" t="s">
        <v>19</v>
      </c>
      <c r="G5" s="31" t="s">
        <v>20</v>
      </c>
      <c r="H5" s="31" t="s">
        <v>21</v>
      </c>
      <c r="I5" s="10" t="s">
        <v>22</v>
      </c>
      <c r="J5" t="s">
        <v>23</v>
      </c>
      <c r="K5" t="s">
        <v>24</v>
      </c>
      <c r="L5" s="21" t="s">
        <v>25</v>
      </c>
      <c r="M5" t="s">
        <v>26</v>
      </c>
      <c r="N5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t="s">
        <v>32</v>
      </c>
      <c r="T5" s="21" t="s">
        <v>33</v>
      </c>
      <c r="U5" t="s">
        <v>34</v>
      </c>
      <c r="V5" s="21" t="s">
        <v>35</v>
      </c>
      <c r="W5" t="s">
        <v>36</v>
      </c>
    </row>
    <row r="6" spans="1:23" x14ac:dyDescent="0.25">
      <c r="A6" s="53" t="s">
        <v>37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3" s="39" customFormat="1" ht="27.6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32" t="s">
        <v>43</v>
      </c>
      <c r="G7" s="32" t="s">
        <v>44</v>
      </c>
      <c r="H7" s="32" t="s">
        <v>45</v>
      </c>
      <c r="I7" s="11" t="s">
        <v>46</v>
      </c>
      <c r="J7" s="2" t="s">
        <v>47</v>
      </c>
      <c r="K7" s="37" t="s">
        <v>48</v>
      </c>
      <c r="L7" s="22" t="s">
        <v>49</v>
      </c>
      <c r="M7" s="2" t="s">
        <v>50</v>
      </c>
      <c r="N7" s="2" t="s">
        <v>51</v>
      </c>
      <c r="O7" s="3" t="s">
        <v>52</v>
      </c>
      <c r="P7" s="3" t="s">
        <v>53</v>
      </c>
      <c r="Q7" s="3" t="s">
        <v>54</v>
      </c>
      <c r="R7" s="3" t="s">
        <v>55</v>
      </c>
      <c r="S7" s="2" t="s">
        <v>56</v>
      </c>
      <c r="T7" s="22" t="s">
        <v>57</v>
      </c>
      <c r="U7" s="2" t="s">
        <v>58</v>
      </c>
      <c r="V7" s="22" t="s">
        <v>59</v>
      </c>
      <c r="W7" s="2" t="s">
        <v>60</v>
      </c>
    </row>
    <row r="8" spans="1:23" x14ac:dyDescent="0.25">
      <c r="A8" s="40">
        <v>2025</v>
      </c>
      <c r="B8" s="41">
        <v>45839</v>
      </c>
      <c r="C8" s="41">
        <v>45930</v>
      </c>
      <c r="D8" s="40" t="s">
        <v>62</v>
      </c>
      <c r="E8" s="40">
        <v>1000</v>
      </c>
      <c r="F8" s="33" t="s">
        <v>182</v>
      </c>
      <c r="G8" s="33" t="s">
        <v>181</v>
      </c>
      <c r="H8" s="33" t="s">
        <v>78</v>
      </c>
      <c r="I8" s="12" t="s">
        <v>64</v>
      </c>
      <c r="J8" s="5">
        <v>2</v>
      </c>
      <c r="K8" s="42" t="s">
        <v>248</v>
      </c>
      <c r="L8" s="43">
        <v>45839</v>
      </c>
      <c r="M8" s="41">
        <v>46022</v>
      </c>
      <c r="N8" s="40" t="s">
        <v>152</v>
      </c>
      <c r="O8" s="44">
        <f t="shared" ref="O8" si="0">(4661.57+1338.43+522.48+150.08)*2</f>
        <v>13345.119999999999</v>
      </c>
      <c r="P8" s="44">
        <f t="shared" ref="P8:P30" si="1">5327.44*2</f>
        <v>10654.88</v>
      </c>
      <c r="Q8" s="44">
        <f>(4661.57+1338.43+522.48+150.08)*2*(6)</f>
        <v>80070.720000000001</v>
      </c>
      <c r="R8" s="44">
        <f>5327.44*2*(6)</f>
        <v>63929.279999999999</v>
      </c>
      <c r="S8" s="6">
        <v>0</v>
      </c>
      <c r="T8" s="23" t="s">
        <v>160</v>
      </c>
      <c r="U8" s="40" t="s">
        <v>156</v>
      </c>
      <c r="V8" s="43">
        <v>45930</v>
      </c>
      <c r="W8" s="45" t="s">
        <v>249</v>
      </c>
    </row>
    <row r="9" spans="1:23" x14ac:dyDescent="0.25">
      <c r="A9" s="40">
        <v>2025</v>
      </c>
      <c r="B9" s="41">
        <v>45839</v>
      </c>
      <c r="C9" s="41">
        <v>45930</v>
      </c>
      <c r="D9" s="40" t="s">
        <v>62</v>
      </c>
      <c r="E9" s="40">
        <v>1000</v>
      </c>
      <c r="F9" s="33" t="s">
        <v>66</v>
      </c>
      <c r="G9" s="33" t="s">
        <v>67</v>
      </c>
      <c r="H9" s="33" t="s">
        <v>68</v>
      </c>
      <c r="I9" s="12" t="s">
        <v>63</v>
      </c>
      <c r="J9" s="5">
        <v>4</v>
      </c>
      <c r="K9" s="42" t="s">
        <v>247</v>
      </c>
      <c r="L9" s="43">
        <v>45839</v>
      </c>
      <c r="M9" s="41">
        <v>46022</v>
      </c>
      <c r="N9" s="40" t="s">
        <v>152</v>
      </c>
      <c r="O9" s="44">
        <f t="shared" ref="O9:O15" si="2">(4661.57+1338.43+522.48+150.08)*2</f>
        <v>13345.119999999999</v>
      </c>
      <c r="P9" s="44">
        <f t="shared" si="1"/>
        <v>10654.88</v>
      </c>
      <c r="Q9" s="44">
        <f t="shared" ref="Q9:Q30" si="3">(4661.57+1338.43+522.48+150.08)*2*(6)</f>
        <v>80070.720000000001</v>
      </c>
      <c r="R9" s="44">
        <f t="shared" ref="R9:R30" si="4">5327.44*2*(6)</f>
        <v>63929.279999999999</v>
      </c>
      <c r="S9" s="6">
        <v>0</v>
      </c>
      <c r="T9" s="23" t="s">
        <v>160</v>
      </c>
      <c r="U9" s="40" t="s">
        <v>156</v>
      </c>
      <c r="V9" s="43">
        <v>45930</v>
      </c>
      <c r="W9" s="45" t="s">
        <v>249</v>
      </c>
    </row>
    <row r="10" spans="1:23" x14ac:dyDescent="0.25">
      <c r="A10" s="40">
        <v>2025</v>
      </c>
      <c r="B10" s="41">
        <v>45839</v>
      </c>
      <c r="C10" s="41">
        <v>45930</v>
      </c>
      <c r="D10" s="40" t="s">
        <v>62</v>
      </c>
      <c r="E10" s="40">
        <v>1000</v>
      </c>
      <c r="F10" s="33" t="s">
        <v>69</v>
      </c>
      <c r="G10" s="33" t="s">
        <v>70</v>
      </c>
      <c r="H10" s="33" t="s">
        <v>71</v>
      </c>
      <c r="I10" s="8" t="s">
        <v>64</v>
      </c>
      <c r="J10" s="5">
        <v>5</v>
      </c>
      <c r="K10" s="42" t="s">
        <v>246</v>
      </c>
      <c r="L10" s="43">
        <v>45839</v>
      </c>
      <c r="M10" s="41">
        <v>46022</v>
      </c>
      <c r="N10" s="40" t="s">
        <v>151</v>
      </c>
      <c r="O10" s="44">
        <f t="shared" si="2"/>
        <v>13345.119999999999</v>
      </c>
      <c r="P10" s="44">
        <f t="shared" si="1"/>
        <v>10654.88</v>
      </c>
      <c r="Q10" s="44">
        <f t="shared" si="3"/>
        <v>80070.720000000001</v>
      </c>
      <c r="R10" s="44">
        <f t="shared" si="4"/>
        <v>63929.279999999999</v>
      </c>
      <c r="S10" s="6">
        <v>0</v>
      </c>
      <c r="T10" s="23" t="s">
        <v>160</v>
      </c>
      <c r="U10" s="40" t="s">
        <v>156</v>
      </c>
      <c r="V10" s="43">
        <v>45930</v>
      </c>
      <c r="W10" s="45" t="s">
        <v>249</v>
      </c>
    </row>
    <row r="11" spans="1:23" x14ac:dyDescent="0.25">
      <c r="A11" s="40">
        <v>2025</v>
      </c>
      <c r="B11" s="41">
        <v>45839</v>
      </c>
      <c r="C11" s="41">
        <v>45930</v>
      </c>
      <c r="D11" s="40" t="s">
        <v>62</v>
      </c>
      <c r="E11" s="40">
        <v>1000</v>
      </c>
      <c r="F11" s="33" t="s">
        <v>74</v>
      </c>
      <c r="G11" s="33" t="s">
        <v>73</v>
      </c>
      <c r="H11" s="33" t="s">
        <v>75</v>
      </c>
      <c r="I11" s="8" t="s">
        <v>63</v>
      </c>
      <c r="J11" s="5">
        <v>9</v>
      </c>
      <c r="K11" s="42" t="s">
        <v>245</v>
      </c>
      <c r="L11" s="43">
        <v>45839</v>
      </c>
      <c r="M11" s="41">
        <v>46022</v>
      </c>
      <c r="N11" s="40" t="s">
        <v>152</v>
      </c>
      <c r="O11" s="44">
        <f t="shared" si="2"/>
        <v>13345.119999999999</v>
      </c>
      <c r="P11" s="44">
        <f t="shared" si="1"/>
        <v>10654.88</v>
      </c>
      <c r="Q11" s="44">
        <f t="shared" si="3"/>
        <v>80070.720000000001</v>
      </c>
      <c r="R11" s="44">
        <f t="shared" si="4"/>
        <v>63929.279999999999</v>
      </c>
      <c r="S11" s="6">
        <v>0</v>
      </c>
      <c r="T11" s="23" t="s">
        <v>160</v>
      </c>
      <c r="U11" s="40" t="s">
        <v>156</v>
      </c>
      <c r="V11" s="43">
        <v>45930</v>
      </c>
      <c r="W11" s="45" t="s">
        <v>249</v>
      </c>
    </row>
    <row r="12" spans="1:23" x14ac:dyDescent="0.25">
      <c r="A12" s="40">
        <v>2025</v>
      </c>
      <c r="B12" s="41">
        <v>45839</v>
      </c>
      <c r="C12" s="41">
        <v>45930</v>
      </c>
      <c r="D12" s="40" t="s">
        <v>62</v>
      </c>
      <c r="E12" s="40">
        <v>1000</v>
      </c>
      <c r="F12" s="14" t="s">
        <v>176</v>
      </c>
      <c r="G12" s="14" t="s">
        <v>78</v>
      </c>
      <c r="H12" s="14" t="s">
        <v>175</v>
      </c>
      <c r="I12" s="8" t="s">
        <v>64</v>
      </c>
      <c r="J12" s="5">
        <v>10</v>
      </c>
      <c r="K12" s="42" t="s">
        <v>244</v>
      </c>
      <c r="L12" s="43">
        <v>45839</v>
      </c>
      <c r="M12" s="41">
        <v>46022</v>
      </c>
      <c r="N12" s="40" t="s">
        <v>151</v>
      </c>
      <c r="O12" s="44">
        <f t="shared" si="2"/>
        <v>13345.119999999999</v>
      </c>
      <c r="P12" s="44">
        <f t="shared" si="1"/>
        <v>10654.88</v>
      </c>
      <c r="Q12" s="44">
        <f t="shared" si="3"/>
        <v>80070.720000000001</v>
      </c>
      <c r="R12" s="44">
        <f t="shared" si="4"/>
        <v>63929.279999999999</v>
      </c>
      <c r="S12" s="6">
        <v>0</v>
      </c>
      <c r="T12" s="23" t="s">
        <v>160</v>
      </c>
      <c r="U12" s="40" t="s">
        <v>156</v>
      </c>
      <c r="V12" s="43">
        <v>45930</v>
      </c>
      <c r="W12" s="45" t="s">
        <v>249</v>
      </c>
    </row>
    <row r="13" spans="1:23" x14ac:dyDescent="0.25">
      <c r="A13" s="40">
        <v>2025</v>
      </c>
      <c r="B13" s="41">
        <v>45839</v>
      </c>
      <c r="C13" s="41">
        <v>45930</v>
      </c>
      <c r="D13" s="40" t="s">
        <v>62</v>
      </c>
      <c r="E13" s="40">
        <v>1000</v>
      </c>
      <c r="F13" s="33" t="s">
        <v>157</v>
      </c>
      <c r="G13" s="33" t="s">
        <v>158</v>
      </c>
      <c r="H13" s="33" t="s">
        <v>159</v>
      </c>
      <c r="I13" s="8" t="s">
        <v>63</v>
      </c>
      <c r="J13" s="5">
        <v>11</v>
      </c>
      <c r="K13" s="42" t="s">
        <v>243</v>
      </c>
      <c r="L13" s="43">
        <v>45839</v>
      </c>
      <c r="M13" s="41">
        <v>46022</v>
      </c>
      <c r="N13" s="40" t="s">
        <v>152</v>
      </c>
      <c r="O13" s="44">
        <f t="shared" si="2"/>
        <v>13345.119999999999</v>
      </c>
      <c r="P13" s="44">
        <f t="shared" si="1"/>
        <v>10654.88</v>
      </c>
      <c r="Q13" s="44">
        <f t="shared" si="3"/>
        <v>80070.720000000001</v>
      </c>
      <c r="R13" s="44">
        <f t="shared" si="4"/>
        <v>63929.279999999999</v>
      </c>
      <c r="S13" s="6">
        <v>0</v>
      </c>
      <c r="T13" s="23" t="s">
        <v>160</v>
      </c>
      <c r="U13" s="40" t="s">
        <v>156</v>
      </c>
      <c r="V13" s="43">
        <v>45930</v>
      </c>
      <c r="W13" s="45" t="s">
        <v>249</v>
      </c>
    </row>
    <row r="14" spans="1:23" x14ac:dyDescent="0.25">
      <c r="A14" s="40">
        <v>2025</v>
      </c>
      <c r="B14" s="41">
        <v>45839</v>
      </c>
      <c r="C14" s="41">
        <v>45930</v>
      </c>
      <c r="D14" s="40" t="s">
        <v>62</v>
      </c>
      <c r="E14" s="40">
        <v>1000</v>
      </c>
      <c r="F14" s="33" t="s">
        <v>79</v>
      </c>
      <c r="G14" s="33" t="s">
        <v>80</v>
      </c>
      <c r="H14" s="33" t="s">
        <v>81</v>
      </c>
      <c r="I14" s="8" t="s">
        <v>64</v>
      </c>
      <c r="J14" s="5">
        <v>13</v>
      </c>
      <c r="K14" s="42" t="s">
        <v>242</v>
      </c>
      <c r="L14" s="43">
        <v>45839</v>
      </c>
      <c r="M14" s="41">
        <v>46022</v>
      </c>
      <c r="N14" s="40" t="s">
        <v>152</v>
      </c>
      <c r="O14" s="44">
        <f t="shared" si="2"/>
        <v>13345.119999999999</v>
      </c>
      <c r="P14" s="44">
        <f t="shared" si="1"/>
        <v>10654.88</v>
      </c>
      <c r="Q14" s="44">
        <f t="shared" si="3"/>
        <v>80070.720000000001</v>
      </c>
      <c r="R14" s="44">
        <f t="shared" si="4"/>
        <v>63929.279999999999</v>
      </c>
      <c r="S14" s="6">
        <v>0</v>
      </c>
      <c r="T14" s="23" t="s">
        <v>160</v>
      </c>
      <c r="U14" s="40" t="s">
        <v>156</v>
      </c>
      <c r="V14" s="43">
        <v>45930</v>
      </c>
      <c r="W14" s="45" t="s">
        <v>249</v>
      </c>
    </row>
    <row r="15" spans="1:23" x14ac:dyDescent="0.25">
      <c r="A15" s="40">
        <v>2025</v>
      </c>
      <c r="B15" s="41">
        <v>45839</v>
      </c>
      <c r="C15" s="41">
        <v>45930</v>
      </c>
      <c r="D15" s="40" t="s">
        <v>62</v>
      </c>
      <c r="E15" s="40">
        <v>1000</v>
      </c>
      <c r="F15" s="33" t="s">
        <v>197</v>
      </c>
      <c r="G15" s="33" t="s">
        <v>193</v>
      </c>
      <c r="H15" s="33" t="s">
        <v>194</v>
      </c>
      <c r="I15" s="8" t="s">
        <v>63</v>
      </c>
      <c r="J15" s="5">
        <v>14</v>
      </c>
      <c r="K15" s="42" t="s">
        <v>241</v>
      </c>
      <c r="L15" s="43">
        <v>45839</v>
      </c>
      <c r="M15" s="43">
        <v>46022</v>
      </c>
      <c r="N15" s="52" t="s">
        <v>152</v>
      </c>
      <c r="O15" s="44">
        <f t="shared" si="2"/>
        <v>13345.119999999999</v>
      </c>
      <c r="P15" s="44">
        <f t="shared" si="1"/>
        <v>10654.88</v>
      </c>
      <c r="Q15" s="44">
        <f t="shared" si="3"/>
        <v>80070.720000000001</v>
      </c>
      <c r="R15" s="44">
        <f t="shared" si="4"/>
        <v>63929.279999999999</v>
      </c>
      <c r="S15" s="6">
        <v>0</v>
      </c>
      <c r="T15" s="23" t="s">
        <v>160</v>
      </c>
      <c r="U15" s="40" t="s">
        <v>156</v>
      </c>
      <c r="V15" s="43">
        <v>45930</v>
      </c>
      <c r="W15" s="45" t="s">
        <v>249</v>
      </c>
    </row>
    <row r="16" spans="1:23" x14ac:dyDescent="0.25">
      <c r="A16" s="40">
        <v>2025</v>
      </c>
      <c r="B16" s="41">
        <v>45870</v>
      </c>
      <c r="C16" s="41">
        <v>45869</v>
      </c>
      <c r="D16" s="40" t="s">
        <v>62</v>
      </c>
      <c r="E16" s="40">
        <v>1000</v>
      </c>
      <c r="F16" s="35" t="s">
        <v>250</v>
      </c>
      <c r="G16" s="35" t="s">
        <v>251</v>
      </c>
      <c r="H16" s="35" t="s">
        <v>252</v>
      </c>
      <c r="I16" s="8" t="s">
        <v>63</v>
      </c>
      <c r="J16" s="5">
        <v>15</v>
      </c>
      <c r="K16" s="42" t="s">
        <v>253</v>
      </c>
      <c r="L16" s="43">
        <v>45885</v>
      </c>
      <c r="M16" s="43">
        <v>46022</v>
      </c>
      <c r="N16" s="52" t="s">
        <v>151</v>
      </c>
      <c r="O16" s="44">
        <v>13345.119999999999</v>
      </c>
      <c r="P16" s="44">
        <f t="shared" si="1"/>
        <v>10654.88</v>
      </c>
      <c r="Q16" s="44">
        <f t="shared" si="3"/>
        <v>80070.720000000001</v>
      </c>
      <c r="R16" s="44">
        <f t="shared" si="4"/>
        <v>63929.279999999999</v>
      </c>
      <c r="S16" s="6">
        <v>0</v>
      </c>
      <c r="T16" s="36" t="s">
        <v>160</v>
      </c>
      <c r="U16" s="40" t="s">
        <v>156</v>
      </c>
      <c r="V16" s="41">
        <v>45930</v>
      </c>
      <c r="W16" s="45" t="s">
        <v>249</v>
      </c>
    </row>
    <row r="17" spans="1:23" x14ac:dyDescent="0.25">
      <c r="A17" s="40">
        <v>2025</v>
      </c>
      <c r="B17" s="41">
        <v>45839</v>
      </c>
      <c r="C17" s="41">
        <v>45930</v>
      </c>
      <c r="D17" s="40" t="s">
        <v>62</v>
      </c>
      <c r="E17" s="40">
        <v>1000</v>
      </c>
      <c r="F17" s="33" t="s">
        <v>83</v>
      </c>
      <c r="G17" s="33" t="s">
        <v>84</v>
      </c>
      <c r="H17" s="33" t="s">
        <v>85</v>
      </c>
      <c r="I17" s="8" t="s">
        <v>64</v>
      </c>
      <c r="J17" s="5">
        <v>16</v>
      </c>
      <c r="K17" s="42" t="s">
        <v>262</v>
      </c>
      <c r="L17" s="43">
        <v>45839</v>
      </c>
      <c r="M17" s="43">
        <v>46022</v>
      </c>
      <c r="N17" s="52" t="s">
        <v>152</v>
      </c>
      <c r="O17" s="44">
        <v>13345.119999999999</v>
      </c>
      <c r="P17" s="44">
        <f t="shared" si="1"/>
        <v>10654.88</v>
      </c>
      <c r="Q17" s="44">
        <f t="shared" si="3"/>
        <v>80070.720000000001</v>
      </c>
      <c r="R17" s="44">
        <f t="shared" si="4"/>
        <v>63929.279999999999</v>
      </c>
      <c r="S17" s="6">
        <v>0</v>
      </c>
      <c r="T17" s="23" t="s">
        <v>160</v>
      </c>
      <c r="U17" s="40" t="s">
        <v>156</v>
      </c>
      <c r="V17" s="43">
        <v>45930</v>
      </c>
      <c r="W17" s="45" t="s">
        <v>249</v>
      </c>
    </row>
    <row r="18" spans="1:23" x14ac:dyDescent="0.25">
      <c r="A18" s="40">
        <v>2025</v>
      </c>
      <c r="B18" s="41">
        <v>45839</v>
      </c>
      <c r="C18" s="41">
        <v>45930</v>
      </c>
      <c r="D18" s="40" t="s">
        <v>62</v>
      </c>
      <c r="E18" s="40">
        <v>1000</v>
      </c>
      <c r="F18" s="33" t="s">
        <v>86</v>
      </c>
      <c r="G18" s="33" t="s">
        <v>87</v>
      </c>
      <c r="H18" s="33" t="s">
        <v>88</v>
      </c>
      <c r="I18" s="8" t="s">
        <v>63</v>
      </c>
      <c r="J18" s="5">
        <v>17</v>
      </c>
      <c r="K18" s="42" t="s">
        <v>204</v>
      </c>
      <c r="L18" s="43">
        <v>45839</v>
      </c>
      <c r="M18" s="43">
        <v>46022</v>
      </c>
      <c r="N18" s="52" t="s">
        <v>152</v>
      </c>
      <c r="O18" s="44">
        <v>13345.119999999999</v>
      </c>
      <c r="P18" s="44">
        <f t="shared" si="1"/>
        <v>10654.88</v>
      </c>
      <c r="Q18" s="44">
        <f t="shared" si="3"/>
        <v>80070.720000000001</v>
      </c>
      <c r="R18" s="44">
        <f t="shared" si="4"/>
        <v>63929.279999999999</v>
      </c>
      <c r="S18" s="6">
        <v>0</v>
      </c>
      <c r="T18" s="23" t="s">
        <v>160</v>
      </c>
      <c r="U18" s="40" t="s">
        <v>156</v>
      </c>
      <c r="V18" s="43">
        <v>45930</v>
      </c>
      <c r="W18" s="45" t="s">
        <v>249</v>
      </c>
    </row>
    <row r="19" spans="1:23" x14ac:dyDescent="0.25">
      <c r="A19" s="40">
        <v>2025</v>
      </c>
      <c r="B19" s="41">
        <v>45839</v>
      </c>
      <c r="C19" s="41">
        <v>45930</v>
      </c>
      <c r="D19" s="40" t="s">
        <v>62</v>
      </c>
      <c r="E19" s="40">
        <v>1000</v>
      </c>
      <c r="F19" s="33" t="s">
        <v>89</v>
      </c>
      <c r="G19" s="33" t="s">
        <v>78</v>
      </c>
      <c r="H19" s="33" t="s">
        <v>90</v>
      </c>
      <c r="I19" s="8" t="s">
        <v>64</v>
      </c>
      <c r="J19" s="5">
        <v>18</v>
      </c>
      <c r="K19" s="50" t="s">
        <v>254</v>
      </c>
      <c r="L19" s="43">
        <v>45839</v>
      </c>
      <c r="M19" s="43">
        <v>46022</v>
      </c>
      <c r="N19" s="52" t="s">
        <v>151</v>
      </c>
      <c r="O19" s="44">
        <v>13345.119999999999</v>
      </c>
      <c r="P19" s="44">
        <f t="shared" si="1"/>
        <v>10654.88</v>
      </c>
      <c r="Q19" s="44">
        <f t="shared" si="3"/>
        <v>80070.720000000001</v>
      </c>
      <c r="R19" s="44">
        <f t="shared" si="4"/>
        <v>63929.279999999999</v>
      </c>
      <c r="S19" s="6">
        <v>0</v>
      </c>
      <c r="T19" s="23" t="s">
        <v>160</v>
      </c>
      <c r="U19" s="40" t="s">
        <v>156</v>
      </c>
      <c r="V19" s="43">
        <v>45930</v>
      </c>
      <c r="W19" s="45" t="s">
        <v>249</v>
      </c>
    </row>
    <row r="20" spans="1:23" x14ac:dyDescent="0.25">
      <c r="A20" s="40">
        <v>2025</v>
      </c>
      <c r="B20" s="41">
        <v>45839</v>
      </c>
      <c r="C20" s="41">
        <v>45930</v>
      </c>
      <c r="D20" s="40" t="s">
        <v>62</v>
      </c>
      <c r="E20" s="40">
        <v>1000</v>
      </c>
      <c r="F20" s="33" t="s">
        <v>91</v>
      </c>
      <c r="G20" s="33" t="s">
        <v>78</v>
      </c>
      <c r="H20" s="33" t="s">
        <v>90</v>
      </c>
      <c r="I20" s="8" t="s">
        <v>64</v>
      </c>
      <c r="J20" s="5">
        <v>19</v>
      </c>
      <c r="K20" s="42" t="s">
        <v>205</v>
      </c>
      <c r="L20" s="43">
        <v>45839</v>
      </c>
      <c r="M20" s="41">
        <v>46022</v>
      </c>
      <c r="N20" s="40" t="s">
        <v>151</v>
      </c>
      <c r="O20" s="44">
        <v>13345.119999999999</v>
      </c>
      <c r="P20" s="44">
        <f t="shared" si="1"/>
        <v>10654.88</v>
      </c>
      <c r="Q20" s="44">
        <f t="shared" si="3"/>
        <v>80070.720000000001</v>
      </c>
      <c r="R20" s="44">
        <f t="shared" si="4"/>
        <v>63929.279999999999</v>
      </c>
      <c r="S20" s="6">
        <v>0</v>
      </c>
      <c r="T20" s="23" t="s">
        <v>160</v>
      </c>
      <c r="U20" s="40" t="s">
        <v>156</v>
      </c>
      <c r="V20" s="43">
        <v>45930</v>
      </c>
      <c r="W20" s="45" t="s">
        <v>249</v>
      </c>
    </row>
    <row r="21" spans="1:23" x14ac:dyDescent="0.25">
      <c r="A21" s="40">
        <v>2025</v>
      </c>
      <c r="B21" s="41">
        <v>45839</v>
      </c>
      <c r="C21" s="41">
        <v>45930</v>
      </c>
      <c r="D21" s="40" t="s">
        <v>62</v>
      </c>
      <c r="E21" s="40">
        <v>1000</v>
      </c>
      <c r="F21" s="33" t="s">
        <v>92</v>
      </c>
      <c r="G21" s="33" t="s">
        <v>93</v>
      </c>
      <c r="H21" s="33" t="s">
        <v>94</v>
      </c>
      <c r="I21" s="8" t="s">
        <v>64</v>
      </c>
      <c r="J21" s="5">
        <v>20</v>
      </c>
      <c r="K21" s="50" t="s">
        <v>255</v>
      </c>
      <c r="L21" s="43">
        <v>45839</v>
      </c>
      <c r="M21" s="41">
        <v>46022</v>
      </c>
      <c r="N21" s="40" t="s">
        <v>151</v>
      </c>
      <c r="O21" s="44">
        <v>13345.119999999999</v>
      </c>
      <c r="P21" s="44">
        <f t="shared" si="1"/>
        <v>10654.88</v>
      </c>
      <c r="Q21" s="44">
        <f t="shared" si="3"/>
        <v>80070.720000000001</v>
      </c>
      <c r="R21" s="44">
        <f t="shared" si="4"/>
        <v>63929.279999999999</v>
      </c>
      <c r="S21" s="6">
        <v>0</v>
      </c>
      <c r="T21" s="23" t="s">
        <v>160</v>
      </c>
      <c r="U21" s="40" t="s">
        <v>156</v>
      </c>
      <c r="V21" s="43">
        <v>45930</v>
      </c>
      <c r="W21" s="45" t="s">
        <v>249</v>
      </c>
    </row>
    <row r="22" spans="1:23" x14ac:dyDescent="0.25">
      <c r="A22" s="40">
        <v>2025</v>
      </c>
      <c r="B22" s="41">
        <v>45839</v>
      </c>
      <c r="C22" s="41">
        <v>45930</v>
      </c>
      <c r="D22" s="40" t="s">
        <v>62</v>
      </c>
      <c r="E22" s="40">
        <v>1000</v>
      </c>
      <c r="F22" s="33" t="s">
        <v>95</v>
      </c>
      <c r="G22" s="33" t="s">
        <v>96</v>
      </c>
      <c r="H22" s="33" t="s">
        <v>97</v>
      </c>
      <c r="I22" s="8" t="s">
        <v>63</v>
      </c>
      <c r="J22" s="5">
        <v>21</v>
      </c>
      <c r="K22" s="42" t="s">
        <v>206</v>
      </c>
      <c r="L22" s="43">
        <v>45839</v>
      </c>
      <c r="M22" s="41">
        <v>46022</v>
      </c>
      <c r="N22" s="40" t="s">
        <v>152</v>
      </c>
      <c r="O22" s="44">
        <v>13345.119999999999</v>
      </c>
      <c r="P22" s="44">
        <f t="shared" si="1"/>
        <v>10654.88</v>
      </c>
      <c r="Q22" s="44">
        <f t="shared" si="3"/>
        <v>80070.720000000001</v>
      </c>
      <c r="R22" s="44">
        <f t="shared" si="4"/>
        <v>63929.279999999999</v>
      </c>
      <c r="S22" s="6">
        <v>0</v>
      </c>
      <c r="T22" s="23" t="s">
        <v>160</v>
      </c>
      <c r="U22" s="40" t="s">
        <v>156</v>
      </c>
      <c r="V22" s="43">
        <v>45930</v>
      </c>
      <c r="W22" s="45" t="s">
        <v>249</v>
      </c>
    </row>
    <row r="23" spans="1:23" x14ac:dyDescent="0.25">
      <c r="A23" s="40">
        <v>2025</v>
      </c>
      <c r="B23" s="41">
        <v>45839</v>
      </c>
      <c r="C23" s="41">
        <v>45930</v>
      </c>
      <c r="D23" s="40" t="s">
        <v>62</v>
      </c>
      <c r="E23" s="40">
        <v>1000</v>
      </c>
      <c r="F23" s="33" t="s">
        <v>98</v>
      </c>
      <c r="G23" s="33" t="s">
        <v>99</v>
      </c>
      <c r="H23" s="33" t="s">
        <v>100</v>
      </c>
      <c r="I23" s="8" t="s">
        <v>63</v>
      </c>
      <c r="J23" s="5">
        <v>22</v>
      </c>
      <c r="K23" s="50" t="s">
        <v>256</v>
      </c>
      <c r="L23" s="43">
        <v>45839</v>
      </c>
      <c r="M23" s="41">
        <v>46022</v>
      </c>
      <c r="N23" s="40" t="s">
        <v>152</v>
      </c>
      <c r="O23" s="44">
        <v>13345.119999999999</v>
      </c>
      <c r="P23" s="44">
        <f t="shared" si="1"/>
        <v>10654.88</v>
      </c>
      <c r="Q23" s="44">
        <f t="shared" si="3"/>
        <v>80070.720000000001</v>
      </c>
      <c r="R23" s="44">
        <f t="shared" si="4"/>
        <v>63929.279999999999</v>
      </c>
      <c r="S23" s="6">
        <v>0</v>
      </c>
      <c r="T23" s="23" t="s">
        <v>160</v>
      </c>
      <c r="U23" s="40" t="s">
        <v>156</v>
      </c>
      <c r="V23" s="43">
        <v>45930</v>
      </c>
      <c r="W23" s="45" t="s">
        <v>249</v>
      </c>
    </row>
    <row r="24" spans="1:23" x14ac:dyDescent="0.25">
      <c r="A24" s="40">
        <v>2025</v>
      </c>
      <c r="B24" s="41">
        <v>45839</v>
      </c>
      <c r="C24" s="41">
        <v>45930</v>
      </c>
      <c r="D24" s="40" t="s">
        <v>62</v>
      </c>
      <c r="E24" s="40">
        <v>1000</v>
      </c>
      <c r="F24" s="33" t="s">
        <v>101</v>
      </c>
      <c r="G24" s="33" t="s">
        <v>102</v>
      </c>
      <c r="H24" s="33" t="s">
        <v>78</v>
      </c>
      <c r="I24" s="8" t="s">
        <v>63</v>
      </c>
      <c r="J24" s="5">
        <v>23</v>
      </c>
      <c r="K24" s="50" t="s">
        <v>257</v>
      </c>
      <c r="L24" s="43">
        <v>45839</v>
      </c>
      <c r="M24" s="41">
        <v>46022</v>
      </c>
      <c r="N24" s="40" t="s">
        <v>152</v>
      </c>
      <c r="O24" s="44">
        <v>13345.119999999999</v>
      </c>
      <c r="P24" s="44">
        <f t="shared" si="1"/>
        <v>10654.88</v>
      </c>
      <c r="Q24" s="44">
        <f t="shared" si="3"/>
        <v>80070.720000000001</v>
      </c>
      <c r="R24" s="44">
        <f t="shared" si="4"/>
        <v>63929.279999999999</v>
      </c>
      <c r="S24" s="6">
        <v>0</v>
      </c>
      <c r="T24" s="23" t="s">
        <v>160</v>
      </c>
      <c r="U24" s="40" t="s">
        <v>156</v>
      </c>
      <c r="V24" s="43">
        <v>45930</v>
      </c>
      <c r="W24" s="45" t="s">
        <v>249</v>
      </c>
    </row>
    <row r="25" spans="1:23" x14ac:dyDescent="0.25">
      <c r="A25" s="40">
        <v>2025</v>
      </c>
      <c r="B25" s="41">
        <v>45839</v>
      </c>
      <c r="C25" s="41">
        <v>45930</v>
      </c>
      <c r="D25" s="40" t="s">
        <v>62</v>
      </c>
      <c r="E25" s="40">
        <v>1000</v>
      </c>
      <c r="F25" s="33" t="s">
        <v>103</v>
      </c>
      <c r="G25" s="33" t="s">
        <v>104</v>
      </c>
      <c r="H25" s="33" t="s">
        <v>105</v>
      </c>
      <c r="I25" s="8" t="s">
        <v>64</v>
      </c>
      <c r="J25" s="5">
        <v>24</v>
      </c>
      <c r="K25" s="42" t="s">
        <v>207</v>
      </c>
      <c r="L25" s="43">
        <v>45839</v>
      </c>
      <c r="M25" s="41">
        <v>46022</v>
      </c>
      <c r="N25" s="40" t="s">
        <v>151</v>
      </c>
      <c r="O25" s="44">
        <v>13345.119999999999</v>
      </c>
      <c r="P25" s="44">
        <f t="shared" si="1"/>
        <v>10654.88</v>
      </c>
      <c r="Q25" s="44">
        <f t="shared" si="3"/>
        <v>80070.720000000001</v>
      </c>
      <c r="R25" s="44">
        <f t="shared" si="4"/>
        <v>63929.279999999999</v>
      </c>
      <c r="S25" s="6">
        <v>0</v>
      </c>
      <c r="T25" s="23" t="s">
        <v>160</v>
      </c>
      <c r="U25" s="40" t="s">
        <v>156</v>
      </c>
      <c r="V25" s="43">
        <v>45930</v>
      </c>
      <c r="W25" s="45" t="s">
        <v>249</v>
      </c>
    </row>
    <row r="26" spans="1:23" x14ac:dyDescent="0.25">
      <c r="A26" s="40">
        <v>2025</v>
      </c>
      <c r="B26" s="41">
        <v>45839</v>
      </c>
      <c r="C26" s="41">
        <v>45930</v>
      </c>
      <c r="D26" s="40" t="s">
        <v>62</v>
      </c>
      <c r="E26" s="40">
        <v>1000</v>
      </c>
      <c r="F26" s="33" t="s">
        <v>106</v>
      </c>
      <c r="G26" s="33" t="s">
        <v>107</v>
      </c>
      <c r="H26" s="33" t="s">
        <v>65</v>
      </c>
      <c r="I26" s="8" t="s">
        <v>63</v>
      </c>
      <c r="J26" s="5">
        <v>25</v>
      </c>
      <c r="K26" s="42" t="s">
        <v>208</v>
      </c>
      <c r="L26" s="43">
        <v>45839</v>
      </c>
      <c r="M26" s="41">
        <v>46022</v>
      </c>
      <c r="N26" s="40" t="s">
        <v>152</v>
      </c>
      <c r="O26" s="44">
        <v>13345.119999999999</v>
      </c>
      <c r="P26" s="44">
        <f t="shared" si="1"/>
        <v>10654.88</v>
      </c>
      <c r="Q26" s="44">
        <f t="shared" si="3"/>
        <v>80070.720000000001</v>
      </c>
      <c r="R26" s="44">
        <f t="shared" si="4"/>
        <v>63929.279999999999</v>
      </c>
      <c r="S26" s="6">
        <v>0</v>
      </c>
      <c r="T26" s="23" t="s">
        <v>160</v>
      </c>
      <c r="U26" s="40" t="s">
        <v>156</v>
      </c>
      <c r="V26" s="43">
        <v>45930</v>
      </c>
      <c r="W26" s="45" t="s">
        <v>249</v>
      </c>
    </row>
    <row r="27" spans="1:23" x14ac:dyDescent="0.25">
      <c r="A27" s="40">
        <v>2025</v>
      </c>
      <c r="B27" s="41">
        <v>45839</v>
      </c>
      <c r="C27" s="41">
        <v>45930</v>
      </c>
      <c r="D27" s="40" t="s">
        <v>62</v>
      </c>
      <c r="E27" s="40">
        <v>1000</v>
      </c>
      <c r="F27" s="33" t="s">
        <v>108</v>
      </c>
      <c r="G27" s="33" t="s">
        <v>84</v>
      </c>
      <c r="H27" s="33" t="s">
        <v>109</v>
      </c>
      <c r="I27" s="8" t="s">
        <v>63</v>
      </c>
      <c r="J27" s="5">
        <v>26</v>
      </c>
      <c r="K27" s="42" t="s">
        <v>209</v>
      </c>
      <c r="L27" s="43">
        <v>45839</v>
      </c>
      <c r="M27" s="41">
        <v>46022</v>
      </c>
      <c r="N27" s="40" t="s">
        <v>152</v>
      </c>
      <c r="O27" s="44">
        <v>13345.119999999999</v>
      </c>
      <c r="P27" s="44">
        <f t="shared" si="1"/>
        <v>10654.88</v>
      </c>
      <c r="Q27" s="44">
        <f t="shared" si="3"/>
        <v>80070.720000000001</v>
      </c>
      <c r="R27" s="44">
        <f t="shared" si="4"/>
        <v>63929.279999999999</v>
      </c>
      <c r="S27" s="6">
        <v>0</v>
      </c>
      <c r="T27" s="23" t="s">
        <v>160</v>
      </c>
      <c r="U27" s="40" t="s">
        <v>156</v>
      </c>
      <c r="V27" s="43">
        <v>45930</v>
      </c>
      <c r="W27" s="45" t="s">
        <v>249</v>
      </c>
    </row>
    <row r="28" spans="1:23" x14ac:dyDescent="0.25">
      <c r="A28" s="40">
        <v>2025</v>
      </c>
      <c r="B28" s="41">
        <v>45839</v>
      </c>
      <c r="C28" s="41">
        <v>45930</v>
      </c>
      <c r="D28" s="40" t="s">
        <v>62</v>
      </c>
      <c r="E28" s="40">
        <v>1000</v>
      </c>
      <c r="F28" s="33" t="s">
        <v>110</v>
      </c>
      <c r="G28" s="33" t="s">
        <v>111</v>
      </c>
      <c r="H28" s="33" t="s">
        <v>112</v>
      </c>
      <c r="I28" s="8" t="s">
        <v>64</v>
      </c>
      <c r="J28" s="5">
        <v>27</v>
      </c>
      <c r="K28" s="42" t="s">
        <v>210</v>
      </c>
      <c r="L28" s="43">
        <v>45839</v>
      </c>
      <c r="M28" s="41">
        <v>46022</v>
      </c>
      <c r="N28" s="40" t="s">
        <v>151</v>
      </c>
      <c r="O28" s="44">
        <v>13345.119999999999</v>
      </c>
      <c r="P28" s="44">
        <f t="shared" si="1"/>
        <v>10654.88</v>
      </c>
      <c r="Q28" s="44">
        <f t="shared" si="3"/>
        <v>80070.720000000001</v>
      </c>
      <c r="R28" s="44">
        <f t="shared" si="4"/>
        <v>63929.279999999999</v>
      </c>
      <c r="S28" s="6">
        <v>0</v>
      </c>
      <c r="T28" s="23" t="s">
        <v>160</v>
      </c>
      <c r="U28" s="40" t="s">
        <v>156</v>
      </c>
      <c r="V28" s="43">
        <v>45930</v>
      </c>
      <c r="W28" s="45" t="s">
        <v>249</v>
      </c>
    </row>
    <row r="29" spans="1:23" x14ac:dyDescent="0.25">
      <c r="A29" s="40">
        <v>2025</v>
      </c>
      <c r="B29" s="41">
        <v>45839</v>
      </c>
      <c r="C29" s="41">
        <v>45930</v>
      </c>
      <c r="D29" s="40" t="s">
        <v>62</v>
      </c>
      <c r="E29" s="40">
        <v>1000</v>
      </c>
      <c r="F29" s="33" t="s">
        <v>113</v>
      </c>
      <c r="G29" s="33" t="s">
        <v>114</v>
      </c>
      <c r="H29" s="33" t="s">
        <v>115</v>
      </c>
      <c r="I29" s="8" t="s">
        <v>63</v>
      </c>
      <c r="J29" s="5">
        <v>28</v>
      </c>
      <c r="K29" s="42" t="s">
        <v>211</v>
      </c>
      <c r="L29" s="43">
        <v>45839</v>
      </c>
      <c r="M29" s="41">
        <v>46022</v>
      </c>
      <c r="N29" s="40" t="s">
        <v>152</v>
      </c>
      <c r="O29" s="44">
        <v>13345.119999999999</v>
      </c>
      <c r="P29" s="44">
        <f t="shared" si="1"/>
        <v>10654.88</v>
      </c>
      <c r="Q29" s="44">
        <f t="shared" si="3"/>
        <v>80070.720000000001</v>
      </c>
      <c r="R29" s="44">
        <f t="shared" si="4"/>
        <v>63929.279999999999</v>
      </c>
      <c r="S29" s="6">
        <v>0</v>
      </c>
      <c r="T29" s="23" t="s">
        <v>160</v>
      </c>
      <c r="U29" s="40" t="s">
        <v>156</v>
      </c>
      <c r="V29" s="43">
        <v>45930</v>
      </c>
      <c r="W29" s="45" t="s">
        <v>249</v>
      </c>
    </row>
    <row r="30" spans="1:23" x14ac:dyDescent="0.25">
      <c r="A30" s="40">
        <v>2025</v>
      </c>
      <c r="B30" s="41">
        <v>45839</v>
      </c>
      <c r="C30" s="41">
        <v>45930</v>
      </c>
      <c r="D30" s="40" t="s">
        <v>62</v>
      </c>
      <c r="E30" s="40">
        <v>1000</v>
      </c>
      <c r="F30" s="33" t="s">
        <v>116</v>
      </c>
      <c r="G30" s="33" t="s">
        <v>117</v>
      </c>
      <c r="H30" s="33" t="s">
        <v>118</v>
      </c>
      <c r="I30" s="8" t="s">
        <v>64</v>
      </c>
      <c r="J30" s="5">
        <v>29</v>
      </c>
      <c r="K30" s="42" t="s">
        <v>212</v>
      </c>
      <c r="L30" s="43">
        <v>45839</v>
      </c>
      <c r="M30" s="41">
        <v>46022</v>
      </c>
      <c r="N30" s="40" t="s">
        <v>151</v>
      </c>
      <c r="O30" s="44">
        <v>13345.119999999999</v>
      </c>
      <c r="P30" s="44">
        <f t="shared" si="1"/>
        <v>10654.88</v>
      </c>
      <c r="Q30" s="44">
        <f t="shared" si="3"/>
        <v>80070.720000000001</v>
      </c>
      <c r="R30" s="44">
        <f t="shared" si="4"/>
        <v>63929.279999999999</v>
      </c>
      <c r="S30" s="6">
        <v>0</v>
      </c>
      <c r="T30" s="23" t="s">
        <v>160</v>
      </c>
      <c r="U30" s="40" t="s">
        <v>156</v>
      </c>
      <c r="V30" s="43">
        <v>45930</v>
      </c>
      <c r="W30" s="45" t="s">
        <v>249</v>
      </c>
    </row>
    <row r="31" spans="1:23" x14ac:dyDescent="0.25">
      <c r="A31" s="40">
        <v>2025</v>
      </c>
      <c r="B31" s="41">
        <v>45839</v>
      </c>
      <c r="C31" s="41">
        <v>45930</v>
      </c>
      <c r="D31" s="40" t="s">
        <v>62</v>
      </c>
      <c r="E31" s="40">
        <v>1000</v>
      </c>
      <c r="F31" s="33" t="s">
        <v>119</v>
      </c>
      <c r="G31" s="33" t="s">
        <v>120</v>
      </c>
      <c r="H31" s="33" t="s">
        <v>121</v>
      </c>
      <c r="I31" s="8" t="s">
        <v>63</v>
      </c>
      <c r="J31" s="5">
        <v>1</v>
      </c>
      <c r="K31" s="42" t="s">
        <v>213</v>
      </c>
      <c r="L31" s="43">
        <v>45839</v>
      </c>
      <c r="M31" s="41">
        <v>46022</v>
      </c>
      <c r="N31" s="40" t="s">
        <v>152</v>
      </c>
      <c r="O31" s="44">
        <f t="shared" ref="O31:O41" si="5">(6500+1000+783.85+194.18)*2</f>
        <v>16956.060000000001</v>
      </c>
      <c r="P31" s="44">
        <f>6717.04*2</f>
        <v>13434.08</v>
      </c>
      <c r="Q31" s="44">
        <f>(6500+1000+783.85+194.18)*2*(6)</f>
        <v>101736.36000000002</v>
      </c>
      <c r="R31" s="44">
        <f>6717.04*2*(6)</f>
        <v>80604.479999999996</v>
      </c>
      <c r="S31" s="6">
        <v>0</v>
      </c>
      <c r="T31" s="23" t="s">
        <v>160</v>
      </c>
      <c r="U31" s="40" t="s">
        <v>156</v>
      </c>
      <c r="V31" s="43">
        <v>45930</v>
      </c>
      <c r="W31" s="45" t="s">
        <v>249</v>
      </c>
    </row>
    <row r="32" spans="1:23" x14ac:dyDescent="0.25">
      <c r="A32" s="40">
        <v>2025</v>
      </c>
      <c r="B32" s="41">
        <v>45839</v>
      </c>
      <c r="C32" s="41">
        <v>45930</v>
      </c>
      <c r="D32" s="40" t="s">
        <v>62</v>
      </c>
      <c r="E32" s="40">
        <v>1000</v>
      </c>
      <c r="F32" s="33" t="s">
        <v>122</v>
      </c>
      <c r="G32" s="33" t="s">
        <v>83</v>
      </c>
      <c r="H32" s="33" t="s">
        <v>123</v>
      </c>
      <c r="I32" s="8" t="s">
        <v>64</v>
      </c>
      <c r="J32" s="5">
        <v>2</v>
      </c>
      <c r="K32" s="42" t="s">
        <v>214</v>
      </c>
      <c r="L32" s="43">
        <v>45839</v>
      </c>
      <c r="M32" s="41">
        <v>46022</v>
      </c>
      <c r="N32" s="40" t="s">
        <v>153</v>
      </c>
      <c r="O32" s="44">
        <f t="shared" si="5"/>
        <v>16956.060000000001</v>
      </c>
      <c r="P32" s="44">
        <f t="shared" ref="P32:P41" si="6">6717.04*2</f>
        <v>13434.08</v>
      </c>
      <c r="Q32" s="44">
        <f>(6500+1000+783.85+194.18)*2*(6)</f>
        <v>101736.36000000002</v>
      </c>
      <c r="R32" s="44">
        <f t="shared" ref="R32:R41" si="7">6717.04*2*(6)</f>
        <v>80604.479999999996</v>
      </c>
      <c r="S32" s="6">
        <v>0</v>
      </c>
      <c r="T32" s="23" t="s">
        <v>160</v>
      </c>
      <c r="U32" s="40" t="s">
        <v>156</v>
      </c>
      <c r="V32" s="43">
        <v>45930</v>
      </c>
      <c r="W32" s="45" t="s">
        <v>249</v>
      </c>
    </row>
    <row r="33" spans="1:23" x14ac:dyDescent="0.25">
      <c r="A33" s="40">
        <v>2025</v>
      </c>
      <c r="B33" s="41">
        <v>45839</v>
      </c>
      <c r="C33" s="41">
        <v>45930</v>
      </c>
      <c r="D33" s="40" t="s">
        <v>62</v>
      </c>
      <c r="E33" s="40">
        <v>1000</v>
      </c>
      <c r="F33" s="33" t="s">
        <v>124</v>
      </c>
      <c r="G33" s="33" t="s">
        <v>125</v>
      </c>
      <c r="H33" s="33" t="s">
        <v>126</v>
      </c>
      <c r="I33" s="8" t="s">
        <v>64</v>
      </c>
      <c r="J33" s="5">
        <v>3</v>
      </c>
      <c r="K33" s="42" t="s">
        <v>215</v>
      </c>
      <c r="L33" s="43">
        <v>45839</v>
      </c>
      <c r="M33" s="41">
        <v>46022</v>
      </c>
      <c r="N33" s="40" t="s">
        <v>153</v>
      </c>
      <c r="O33" s="44">
        <f t="shared" si="5"/>
        <v>16956.060000000001</v>
      </c>
      <c r="P33" s="44">
        <f t="shared" si="6"/>
        <v>13434.08</v>
      </c>
      <c r="Q33" s="44">
        <f t="shared" ref="Q33:Q41" si="8">(6500+1000+783.85+194.18)*2*(6)</f>
        <v>101736.36000000002</v>
      </c>
      <c r="R33" s="44">
        <f t="shared" si="7"/>
        <v>80604.479999999996</v>
      </c>
      <c r="S33" s="6">
        <v>0</v>
      </c>
      <c r="T33" s="23" t="s">
        <v>160</v>
      </c>
      <c r="U33" s="40" t="s">
        <v>156</v>
      </c>
      <c r="V33" s="43">
        <v>45930</v>
      </c>
      <c r="W33" s="45" t="s">
        <v>249</v>
      </c>
    </row>
    <row r="34" spans="1:23" x14ac:dyDescent="0.25">
      <c r="A34" s="40">
        <v>2025</v>
      </c>
      <c r="B34" s="41">
        <v>45839</v>
      </c>
      <c r="C34" s="41">
        <v>45930</v>
      </c>
      <c r="D34" s="40" t="s">
        <v>62</v>
      </c>
      <c r="E34" s="40">
        <v>1000</v>
      </c>
      <c r="F34" s="33" t="s">
        <v>196</v>
      </c>
      <c r="G34" s="33" t="s">
        <v>84</v>
      </c>
      <c r="H34" s="33" t="s">
        <v>195</v>
      </c>
      <c r="I34" s="8" t="s">
        <v>64</v>
      </c>
      <c r="J34" s="5">
        <v>5</v>
      </c>
      <c r="K34" s="42" t="s">
        <v>216</v>
      </c>
      <c r="L34" s="43">
        <v>45839</v>
      </c>
      <c r="M34" s="41">
        <v>46022</v>
      </c>
      <c r="N34" s="40" t="s">
        <v>153</v>
      </c>
      <c r="O34" s="44">
        <f t="shared" si="5"/>
        <v>16956.060000000001</v>
      </c>
      <c r="P34" s="44">
        <f t="shared" si="6"/>
        <v>13434.08</v>
      </c>
      <c r="Q34" s="44">
        <f t="shared" si="8"/>
        <v>101736.36000000002</v>
      </c>
      <c r="R34" s="44">
        <f t="shared" si="7"/>
        <v>80604.479999999996</v>
      </c>
      <c r="S34" s="6">
        <v>0</v>
      </c>
      <c r="T34" s="23" t="s">
        <v>160</v>
      </c>
      <c r="U34" s="40" t="s">
        <v>156</v>
      </c>
      <c r="V34" s="43">
        <v>45930</v>
      </c>
      <c r="W34" s="45" t="s">
        <v>249</v>
      </c>
    </row>
    <row r="35" spans="1:23" x14ac:dyDescent="0.25">
      <c r="A35" s="40">
        <v>2025</v>
      </c>
      <c r="B35" s="41">
        <v>45839</v>
      </c>
      <c r="C35" s="41">
        <v>45930</v>
      </c>
      <c r="D35" s="40" t="s">
        <v>62</v>
      </c>
      <c r="E35" s="40">
        <v>1000</v>
      </c>
      <c r="F35" s="33" t="s">
        <v>128</v>
      </c>
      <c r="G35" s="33" t="s">
        <v>129</v>
      </c>
      <c r="H35" s="33" t="s">
        <v>82</v>
      </c>
      <c r="I35" s="8" t="s">
        <v>64</v>
      </c>
      <c r="J35" s="5">
        <v>7</v>
      </c>
      <c r="K35" s="42" t="s">
        <v>217</v>
      </c>
      <c r="L35" s="43">
        <v>45839</v>
      </c>
      <c r="M35" s="41">
        <v>46022</v>
      </c>
      <c r="N35" s="40" t="s">
        <v>153</v>
      </c>
      <c r="O35" s="44">
        <f t="shared" si="5"/>
        <v>16956.060000000001</v>
      </c>
      <c r="P35" s="44">
        <f t="shared" si="6"/>
        <v>13434.08</v>
      </c>
      <c r="Q35" s="44">
        <f t="shared" si="8"/>
        <v>101736.36000000002</v>
      </c>
      <c r="R35" s="44">
        <f t="shared" si="7"/>
        <v>80604.479999999996</v>
      </c>
      <c r="S35" s="6">
        <v>0</v>
      </c>
      <c r="T35" s="23" t="s">
        <v>160</v>
      </c>
      <c r="U35" s="40" t="s">
        <v>156</v>
      </c>
      <c r="V35" s="43">
        <v>45930</v>
      </c>
      <c r="W35" s="45" t="s">
        <v>249</v>
      </c>
    </row>
    <row r="36" spans="1:23" x14ac:dyDescent="0.25">
      <c r="A36" s="40">
        <v>2025</v>
      </c>
      <c r="B36" s="41">
        <v>45839</v>
      </c>
      <c r="C36" s="41">
        <v>45930</v>
      </c>
      <c r="D36" s="40" t="s">
        <v>62</v>
      </c>
      <c r="E36" s="40">
        <v>1000</v>
      </c>
      <c r="F36" s="33" t="s">
        <v>258</v>
      </c>
      <c r="G36" s="33" t="s">
        <v>185</v>
      </c>
      <c r="H36" s="33" t="s">
        <v>84</v>
      </c>
      <c r="I36" s="8" t="s">
        <v>64</v>
      </c>
      <c r="J36" s="5">
        <v>8</v>
      </c>
      <c r="K36" s="42" t="s">
        <v>240</v>
      </c>
      <c r="L36" s="41">
        <v>45839</v>
      </c>
      <c r="M36" s="41">
        <v>46022</v>
      </c>
      <c r="N36" s="40" t="s">
        <v>153</v>
      </c>
      <c r="O36" s="44">
        <f t="shared" si="5"/>
        <v>16956.060000000001</v>
      </c>
      <c r="P36" s="44">
        <f t="shared" si="6"/>
        <v>13434.08</v>
      </c>
      <c r="Q36" s="44">
        <f t="shared" si="8"/>
        <v>101736.36000000002</v>
      </c>
      <c r="R36" s="44">
        <f t="shared" si="7"/>
        <v>80604.479999999996</v>
      </c>
      <c r="S36" s="6">
        <v>0</v>
      </c>
      <c r="T36" s="36" t="s">
        <v>160</v>
      </c>
      <c r="U36" s="40" t="s">
        <v>156</v>
      </c>
      <c r="V36" s="41">
        <v>45930</v>
      </c>
      <c r="W36" s="45" t="s">
        <v>249</v>
      </c>
    </row>
    <row r="37" spans="1:23" x14ac:dyDescent="0.25">
      <c r="A37" s="40">
        <v>2025</v>
      </c>
      <c r="B37" s="41">
        <v>45839</v>
      </c>
      <c r="C37" s="41">
        <v>45930</v>
      </c>
      <c r="D37" s="40" t="s">
        <v>62</v>
      </c>
      <c r="E37" s="40">
        <v>1000</v>
      </c>
      <c r="F37" s="14" t="s">
        <v>184</v>
      </c>
      <c r="G37" s="14" t="s">
        <v>183</v>
      </c>
      <c r="H37" s="14" t="s">
        <v>127</v>
      </c>
      <c r="I37" s="8" t="s">
        <v>63</v>
      </c>
      <c r="J37" s="5">
        <v>9</v>
      </c>
      <c r="K37" s="42" t="s">
        <v>218</v>
      </c>
      <c r="L37" s="43">
        <v>45839</v>
      </c>
      <c r="M37" s="41">
        <v>46022</v>
      </c>
      <c r="N37" s="40" t="s">
        <v>153</v>
      </c>
      <c r="O37" s="44">
        <f t="shared" si="5"/>
        <v>16956.060000000001</v>
      </c>
      <c r="P37" s="44">
        <f t="shared" si="6"/>
        <v>13434.08</v>
      </c>
      <c r="Q37" s="44">
        <f t="shared" si="8"/>
        <v>101736.36000000002</v>
      </c>
      <c r="R37" s="44">
        <f t="shared" si="7"/>
        <v>80604.479999999996</v>
      </c>
      <c r="S37" s="6">
        <v>0</v>
      </c>
      <c r="T37" s="23" t="s">
        <v>160</v>
      </c>
      <c r="U37" s="40" t="s">
        <v>156</v>
      </c>
      <c r="V37" s="43">
        <v>45930</v>
      </c>
      <c r="W37" s="45" t="s">
        <v>249</v>
      </c>
    </row>
    <row r="38" spans="1:23" x14ac:dyDescent="0.25">
      <c r="A38" s="40">
        <v>2025</v>
      </c>
      <c r="B38" s="41">
        <v>45839</v>
      </c>
      <c r="C38" s="41">
        <v>45930</v>
      </c>
      <c r="D38" s="40" t="s">
        <v>62</v>
      </c>
      <c r="E38" s="40">
        <v>1000</v>
      </c>
      <c r="F38" s="33" t="s">
        <v>130</v>
      </c>
      <c r="G38" s="33" t="s">
        <v>131</v>
      </c>
      <c r="H38" s="33" t="s">
        <v>84</v>
      </c>
      <c r="I38" s="8" t="s">
        <v>63</v>
      </c>
      <c r="J38" s="5">
        <v>10</v>
      </c>
      <c r="K38" s="42" t="s">
        <v>219</v>
      </c>
      <c r="L38" s="43">
        <v>45839</v>
      </c>
      <c r="M38" s="41">
        <v>46022</v>
      </c>
      <c r="N38" s="40" t="s">
        <v>153</v>
      </c>
      <c r="O38" s="44">
        <f t="shared" si="5"/>
        <v>16956.060000000001</v>
      </c>
      <c r="P38" s="44">
        <f t="shared" si="6"/>
        <v>13434.08</v>
      </c>
      <c r="Q38" s="44">
        <f t="shared" si="8"/>
        <v>101736.36000000002</v>
      </c>
      <c r="R38" s="44">
        <f t="shared" si="7"/>
        <v>80604.479999999996</v>
      </c>
      <c r="S38" s="6">
        <v>0</v>
      </c>
      <c r="T38" s="23" t="s">
        <v>160</v>
      </c>
      <c r="U38" s="40" t="s">
        <v>156</v>
      </c>
      <c r="V38" s="43">
        <v>45930</v>
      </c>
      <c r="W38" s="45" t="s">
        <v>249</v>
      </c>
    </row>
    <row r="39" spans="1:23" x14ac:dyDescent="0.25">
      <c r="A39" s="40">
        <v>2025</v>
      </c>
      <c r="B39" s="41">
        <v>45839</v>
      </c>
      <c r="C39" s="41">
        <v>45930</v>
      </c>
      <c r="D39" s="40" t="s">
        <v>62</v>
      </c>
      <c r="E39" s="40">
        <v>1000</v>
      </c>
      <c r="F39" s="33" t="s">
        <v>132</v>
      </c>
      <c r="G39" s="33" t="s">
        <v>133</v>
      </c>
      <c r="H39" s="33" t="s">
        <v>134</v>
      </c>
      <c r="I39" s="8" t="s">
        <v>63</v>
      </c>
      <c r="J39" s="5">
        <v>14</v>
      </c>
      <c r="K39" s="42" t="s">
        <v>220</v>
      </c>
      <c r="L39" s="43">
        <v>45839</v>
      </c>
      <c r="M39" s="41">
        <v>46022</v>
      </c>
      <c r="N39" s="40" t="s">
        <v>153</v>
      </c>
      <c r="O39" s="44">
        <f t="shared" si="5"/>
        <v>16956.060000000001</v>
      </c>
      <c r="P39" s="44">
        <f t="shared" si="6"/>
        <v>13434.08</v>
      </c>
      <c r="Q39" s="44">
        <f t="shared" si="8"/>
        <v>101736.36000000002</v>
      </c>
      <c r="R39" s="44">
        <f t="shared" si="7"/>
        <v>80604.479999999996</v>
      </c>
      <c r="S39" s="6">
        <v>0</v>
      </c>
      <c r="T39" s="23" t="s">
        <v>160</v>
      </c>
      <c r="U39" s="40" t="s">
        <v>156</v>
      </c>
      <c r="V39" s="43">
        <v>45930</v>
      </c>
      <c r="W39" s="45" t="s">
        <v>249</v>
      </c>
    </row>
    <row r="40" spans="1:23" x14ac:dyDescent="0.25">
      <c r="A40" s="40">
        <v>2025</v>
      </c>
      <c r="B40" s="41">
        <v>45839</v>
      </c>
      <c r="C40" s="41">
        <v>45930</v>
      </c>
      <c r="D40" s="40" t="s">
        <v>62</v>
      </c>
      <c r="E40" s="40">
        <v>1000</v>
      </c>
      <c r="F40" s="33" t="s">
        <v>135</v>
      </c>
      <c r="G40" s="33" t="s">
        <v>117</v>
      </c>
      <c r="H40" s="33" t="s">
        <v>136</v>
      </c>
      <c r="I40" s="8" t="s">
        <v>63</v>
      </c>
      <c r="J40" s="5">
        <v>15</v>
      </c>
      <c r="K40" s="42" t="s">
        <v>221</v>
      </c>
      <c r="L40" s="43">
        <v>45839</v>
      </c>
      <c r="M40" s="41">
        <v>46022</v>
      </c>
      <c r="N40" s="40" t="s">
        <v>153</v>
      </c>
      <c r="O40" s="44">
        <f t="shared" si="5"/>
        <v>16956.060000000001</v>
      </c>
      <c r="P40" s="44">
        <f t="shared" si="6"/>
        <v>13434.08</v>
      </c>
      <c r="Q40" s="44">
        <f t="shared" si="8"/>
        <v>101736.36000000002</v>
      </c>
      <c r="R40" s="44">
        <f t="shared" si="7"/>
        <v>80604.479999999996</v>
      </c>
      <c r="S40" s="6">
        <v>0</v>
      </c>
      <c r="T40" s="23" t="s">
        <v>160</v>
      </c>
      <c r="U40" s="40" t="s">
        <v>156</v>
      </c>
      <c r="V40" s="43">
        <v>45930</v>
      </c>
      <c r="W40" s="45" t="s">
        <v>249</v>
      </c>
    </row>
    <row r="41" spans="1:23" x14ac:dyDescent="0.25">
      <c r="A41" s="40">
        <v>2025</v>
      </c>
      <c r="B41" s="41">
        <v>45839</v>
      </c>
      <c r="C41" s="41">
        <v>45930</v>
      </c>
      <c r="D41" s="40" t="s">
        <v>62</v>
      </c>
      <c r="E41" s="40">
        <v>1000</v>
      </c>
      <c r="F41" s="51" t="s">
        <v>178</v>
      </c>
      <c r="G41" s="14" t="s">
        <v>179</v>
      </c>
      <c r="H41" s="14" t="s">
        <v>177</v>
      </c>
      <c r="I41" s="8" t="s">
        <v>63</v>
      </c>
      <c r="J41" s="5">
        <v>16</v>
      </c>
      <c r="K41" s="42" t="s">
        <v>222</v>
      </c>
      <c r="L41" s="43">
        <v>45839</v>
      </c>
      <c r="M41" s="41">
        <v>46022</v>
      </c>
      <c r="N41" s="40" t="s">
        <v>153</v>
      </c>
      <c r="O41" s="44">
        <f t="shared" si="5"/>
        <v>16956.060000000001</v>
      </c>
      <c r="P41" s="44">
        <f t="shared" si="6"/>
        <v>13434.08</v>
      </c>
      <c r="Q41" s="44">
        <f t="shared" si="8"/>
        <v>101736.36000000002</v>
      </c>
      <c r="R41" s="44">
        <f t="shared" si="7"/>
        <v>80604.479999999996</v>
      </c>
      <c r="S41" s="6">
        <v>0</v>
      </c>
      <c r="T41" s="23" t="s">
        <v>160</v>
      </c>
      <c r="U41" s="40" t="s">
        <v>156</v>
      </c>
      <c r="V41" s="43">
        <v>45930</v>
      </c>
      <c r="W41" s="45" t="s">
        <v>249</v>
      </c>
    </row>
    <row r="42" spans="1:23" x14ac:dyDescent="0.25">
      <c r="A42" s="40">
        <v>2025</v>
      </c>
      <c r="B42" s="41">
        <v>45839</v>
      </c>
      <c r="C42" s="41">
        <v>45930</v>
      </c>
      <c r="D42" s="40" t="s">
        <v>62</v>
      </c>
      <c r="E42" s="40">
        <v>1000</v>
      </c>
      <c r="F42" s="33" t="s">
        <v>139</v>
      </c>
      <c r="G42" s="33" t="s">
        <v>140</v>
      </c>
      <c r="H42" s="33" t="s">
        <v>141</v>
      </c>
      <c r="I42" s="8" t="s">
        <v>64</v>
      </c>
      <c r="J42" s="5">
        <v>3</v>
      </c>
      <c r="K42" s="42" t="s">
        <v>223</v>
      </c>
      <c r="L42" s="43">
        <v>45839</v>
      </c>
      <c r="M42" s="41">
        <v>46022</v>
      </c>
      <c r="N42" s="40" t="s">
        <v>155</v>
      </c>
      <c r="O42" s="44">
        <f t="shared" ref="O42:O47" si="9">(6500+3209+1250.78+250.74)*2</f>
        <v>22421.040000000001</v>
      </c>
      <c r="P42" s="44">
        <f t="shared" ref="P42:P47" si="10">8207.48*2</f>
        <v>16414.96</v>
      </c>
      <c r="Q42" s="44">
        <f t="shared" ref="Q42:Q47" si="11">(6500+3209+1250.78+250.74)*2*(6)</f>
        <v>134526.24</v>
      </c>
      <c r="R42" s="44">
        <f>8207.48*2*(6)</f>
        <v>98489.76</v>
      </c>
      <c r="S42" s="6">
        <v>0</v>
      </c>
      <c r="T42" s="23" t="s">
        <v>160</v>
      </c>
      <c r="U42" s="40" t="s">
        <v>156</v>
      </c>
      <c r="V42" s="43">
        <v>45930</v>
      </c>
      <c r="W42" s="45" t="s">
        <v>249</v>
      </c>
    </row>
    <row r="43" spans="1:23" x14ac:dyDescent="0.25">
      <c r="A43" s="40">
        <v>2025</v>
      </c>
      <c r="B43" s="41">
        <v>45839</v>
      </c>
      <c r="C43" s="41">
        <v>45930</v>
      </c>
      <c r="D43" s="40" t="s">
        <v>62</v>
      </c>
      <c r="E43" s="40">
        <v>1000</v>
      </c>
      <c r="F43" s="33" t="s">
        <v>143</v>
      </c>
      <c r="G43" s="33" t="s">
        <v>83</v>
      </c>
      <c r="H43" s="33" t="s">
        <v>142</v>
      </c>
      <c r="I43" s="8" t="s">
        <v>63</v>
      </c>
      <c r="J43" s="5">
        <v>4</v>
      </c>
      <c r="K43" s="42" t="s">
        <v>224</v>
      </c>
      <c r="L43" s="43">
        <v>45839</v>
      </c>
      <c r="M43" s="41">
        <v>46022</v>
      </c>
      <c r="N43" s="40" t="s">
        <v>154</v>
      </c>
      <c r="O43" s="44">
        <f t="shared" si="9"/>
        <v>22421.040000000001</v>
      </c>
      <c r="P43" s="44">
        <f t="shared" si="10"/>
        <v>16414.96</v>
      </c>
      <c r="Q43" s="44">
        <f t="shared" si="11"/>
        <v>134526.24</v>
      </c>
      <c r="R43" s="44">
        <f t="shared" ref="R43:R47" si="12">8207.48*2*(6)</f>
        <v>98489.76</v>
      </c>
      <c r="S43" s="6">
        <v>0</v>
      </c>
      <c r="T43" s="23" t="s">
        <v>160</v>
      </c>
      <c r="U43" s="40" t="s">
        <v>156</v>
      </c>
      <c r="V43" s="43">
        <v>45930</v>
      </c>
      <c r="W43" s="45" t="s">
        <v>249</v>
      </c>
    </row>
    <row r="44" spans="1:23" x14ac:dyDescent="0.25">
      <c r="A44" s="40">
        <v>2025</v>
      </c>
      <c r="B44" s="41">
        <v>45839</v>
      </c>
      <c r="C44" s="41">
        <v>45930</v>
      </c>
      <c r="D44" s="40" t="s">
        <v>62</v>
      </c>
      <c r="E44" s="40">
        <v>1000</v>
      </c>
      <c r="F44" s="33" t="s">
        <v>138</v>
      </c>
      <c r="G44" s="33" t="s">
        <v>144</v>
      </c>
      <c r="H44" s="33" t="s">
        <v>145</v>
      </c>
      <c r="I44" s="8" t="s">
        <v>63</v>
      </c>
      <c r="J44" s="5">
        <v>5</v>
      </c>
      <c r="K44" s="42" t="s">
        <v>225</v>
      </c>
      <c r="L44" s="43">
        <v>45839</v>
      </c>
      <c r="M44" s="41">
        <v>46022</v>
      </c>
      <c r="N44" s="40" t="s">
        <v>154</v>
      </c>
      <c r="O44" s="44">
        <f t="shared" si="9"/>
        <v>22421.040000000001</v>
      </c>
      <c r="P44" s="44">
        <f t="shared" si="10"/>
        <v>16414.96</v>
      </c>
      <c r="Q44" s="44">
        <f t="shared" si="11"/>
        <v>134526.24</v>
      </c>
      <c r="R44" s="44">
        <f t="shared" si="12"/>
        <v>98489.76</v>
      </c>
      <c r="S44" s="6">
        <v>0</v>
      </c>
      <c r="T44" s="23" t="s">
        <v>160</v>
      </c>
      <c r="U44" s="40" t="s">
        <v>156</v>
      </c>
      <c r="V44" s="43">
        <v>45930</v>
      </c>
      <c r="W44" s="45" t="s">
        <v>249</v>
      </c>
    </row>
    <row r="45" spans="1:23" x14ac:dyDescent="0.25">
      <c r="A45" s="40">
        <v>2025</v>
      </c>
      <c r="B45" s="41">
        <v>45839</v>
      </c>
      <c r="C45" s="41">
        <v>45930</v>
      </c>
      <c r="D45" s="40" t="s">
        <v>62</v>
      </c>
      <c r="E45" s="40">
        <v>1000</v>
      </c>
      <c r="F45" s="33" t="s">
        <v>146</v>
      </c>
      <c r="G45" s="33" t="s">
        <v>147</v>
      </c>
      <c r="H45" s="33" t="s">
        <v>127</v>
      </c>
      <c r="I45" s="8" t="s">
        <v>64</v>
      </c>
      <c r="J45" s="5">
        <v>6</v>
      </c>
      <c r="K45" s="42" t="s">
        <v>226</v>
      </c>
      <c r="L45" s="43">
        <v>45839</v>
      </c>
      <c r="M45" s="41">
        <v>46022</v>
      </c>
      <c r="N45" s="40" t="s">
        <v>155</v>
      </c>
      <c r="O45" s="44">
        <f t="shared" si="9"/>
        <v>22421.040000000001</v>
      </c>
      <c r="P45" s="44">
        <f t="shared" si="10"/>
        <v>16414.96</v>
      </c>
      <c r="Q45" s="44">
        <f t="shared" si="11"/>
        <v>134526.24</v>
      </c>
      <c r="R45" s="44">
        <f t="shared" si="12"/>
        <v>98489.76</v>
      </c>
      <c r="S45" s="6">
        <v>0</v>
      </c>
      <c r="T45" s="23" t="s">
        <v>160</v>
      </c>
      <c r="U45" s="40" t="s">
        <v>156</v>
      </c>
      <c r="V45" s="43">
        <v>45930</v>
      </c>
      <c r="W45" s="45" t="s">
        <v>249</v>
      </c>
    </row>
    <row r="46" spans="1:23" x14ac:dyDescent="0.25">
      <c r="A46" s="40">
        <v>2025</v>
      </c>
      <c r="B46" s="41">
        <v>45839</v>
      </c>
      <c r="C46" s="41">
        <v>45930</v>
      </c>
      <c r="D46" s="40" t="s">
        <v>62</v>
      </c>
      <c r="E46" s="40">
        <v>1000</v>
      </c>
      <c r="F46" s="33" t="s">
        <v>108</v>
      </c>
      <c r="G46" s="33" t="s">
        <v>198</v>
      </c>
      <c r="H46" s="33" t="s">
        <v>199</v>
      </c>
      <c r="I46" s="8" t="s">
        <v>63</v>
      </c>
      <c r="J46" s="5">
        <v>7</v>
      </c>
      <c r="K46" s="42" t="s">
        <v>227</v>
      </c>
      <c r="L46" s="43">
        <v>45839</v>
      </c>
      <c r="M46" s="41">
        <v>46022</v>
      </c>
      <c r="N46" s="40" t="s">
        <v>154</v>
      </c>
      <c r="O46" s="44">
        <f t="shared" si="9"/>
        <v>22421.040000000001</v>
      </c>
      <c r="P46" s="44">
        <f t="shared" si="10"/>
        <v>16414.96</v>
      </c>
      <c r="Q46" s="44">
        <f t="shared" si="11"/>
        <v>134526.24</v>
      </c>
      <c r="R46" s="44">
        <f t="shared" si="12"/>
        <v>98489.76</v>
      </c>
      <c r="S46" s="6">
        <v>0</v>
      </c>
      <c r="T46" s="23" t="s">
        <v>160</v>
      </c>
      <c r="U46" s="40" t="s">
        <v>156</v>
      </c>
      <c r="V46" s="43">
        <v>45930</v>
      </c>
      <c r="W46" s="45" t="s">
        <v>249</v>
      </c>
    </row>
    <row r="47" spans="1:23" x14ac:dyDescent="0.25">
      <c r="A47" s="40">
        <v>2025</v>
      </c>
      <c r="B47" s="41">
        <v>45839</v>
      </c>
      <c r="C47" s="41">
        <v>45930</v>
      </c>
      <c r="D47" s="40" t="s">
        <v>62</v>
      </c>
      <c r="E47" s="40">
        <v>1000</v>
      </c>
      <c r="F47" s="33" t="s">
        <v>149</v>
      </c>
      <c r="G47" s="33" t="s">
        <v>72</v>
      </c>
      <c r="H47" s="33" t="s">
        <v>150</v>
      </c>
      <c r="I47" s="8" t="s">
        <v>64</v>
      </c>
      <c r="J47" s="5">
        <v>8</v>
      </c>
      <c r="K47" s="42" t="s">
        <v>228</v>
      </c>
      <c r="L47" s="43">
        <v>45839</v>
      </c>
      <c r="M47" s="41">
        <v>46022</v>
      </c>
      <c r="N47" s="40" t="s">
        <v>155</v>
      </c>
      <c r="O47" s="44">
        <f t="shared" si="9"/>
        <v>22421.040000000001</v>
      </c>
      <c r="P47" s="44">
        <f t="shared" si="10"/>
        <v>16414.96</v>
      </c>
      <c r="Q47" s="44">
        <f t="shared" si="11"/>
        <v>134526.24</v>
      </c>
      <c r="R47" s="44">
        <f t="shared" si="12"/>
        <v>98489.76</v>
      </c>
      <c r="S47" s="6">
        <v>0</v>
      </c>
      <c r="T47" s="23" t="s">
        <v>160</v>
      </c>
      <c r="U47" s="40" t="s">
        <v>156</v>
      </c>
      <c r="V47" s="43">
        <v>45930</v>
      </c>
      <c r="W47" s="45" t="s">
        <v>249</v>
      </c>
    </row>
    <row r="48" spans="1:23" x14ac:dyDescent="0.25">
      <c r="A48" s="40">
        <v>2025</v>
      </c>
      <c r="B48" s="41">
        <v>45839</v>
      </c>
      <c r="C48" s="41">
        <v>45930</v>
      </c>
      <c r="D48" s="40" t="s">
        <v>62</v>
      </c>
      <c r="E48" s="40">
        <v>1000</v>
      </c>
      <c r="F48" s="14" t="s">
        <v>174</v>
      </c>
      <c r="G48" s="14" t="s">
        <v>172</v>
      </c>
      <c r="H48" s="14" t="s">
        <v>173</v>
      </c>
      <c r="I48" s="8" t="s">
        <v>64</v>
      </c>
      <c r="J48" s="5">
        <v>1</v>
      </c>
      <c r="K48" s="42" t="s">
        <v>229</v>
      </c>
      <c r="L48" s="43">
        <v>45839</v>
      </c>
      <c r="M48" s="41">
        <v>46022</v>
      </c>
      <c r="N48" s="40" t="s">
        <v>152</v>
      </c>
      <c r="O48" s="44">
        <v>13345.119999999999</v>
      </c>
      <c r="P48" s="44">
        <f t="shared" ref="P48:P51" si="13">5327.44*2</f>
        <v>10654.88</v>
      </c>
      <c r="Q48" s="44">
        <f t="shared" ref="Q48:Q51" si="14">(4661.57+1338.43+522.48+150.08)*2*(6)</f>
        <v>80070.720000000001</v>
      </c>
      <c r="R48" s="44">
        <f t="shared" ref="R48:R51" si="15">5327.44*2*(6)</f>
        <v>63929.279999999999</v>
      </c>
      <c r="S48" s="6">
        <v>0</v>
      </c>
      <c r="T48" s="23" t="s">
        <v>160</v>
      </c>
      <c r="U48" s="40" t="s">
        <v>156</v>
      </c>
      <c r="V48" s="43">
        <v>45930</v>
      </c>
      <c r="W48" s="45" t="s">
        <v>249</v>
      </c>
    </row>
    <row r="49" spans="1:23" x14ac:dyDescent="0.25">
      <c r="A49" s="40">
        <v>2025</v>
      </c>
      <c r="B49" s="41">
        <v>45839</v>
      </c>
      <c r="C49" s="41">
        <v>45930</v>
      </c>
      <c r="D49" s="40" t="s">
        <v>62</v>
      </c>
      <c r="E49" s="40">
        <v>1000</v>
      </c>
      <c r="F49" s="33" t="s">
        <v>180</v>
      </c>
      <c r="G49" s="33" t="s">
        <v>76</v>
      </c>
      <c r="H49" s="33" t="s">
        <v>161</v>
      </c>
      <c r="I49" s="8" t="s">
        <v>63</v>
      </c>
      <c r="J49" s="5">
        <v>3</v>
      </c>
      <c r="K49" s="42" t="s">
        <v>230</v>
      </c>
      <c r="L49" s="43">
        <v>45839</v>
      </c>
      <c r="M49" s="41">
        <v>46022</v>
      </c>
      <c r="N49" s="40" t="s">
        <v>152</v>
      </c>
      <c r="O49" s="44">
        <v>13345.119999999999</v>
      </c>
      <c r="P49" s="44">
        <f t="shared" si="13"/>
        <v>10654.88</v>
      </c>
      <c r="Q49" s="44">
        <f t="shared" si="14"/>
        <v>80070.720000000001</v>
      </c>
      <c r="R49" s="44">
        <f t="shared" si="15"/>
        <v>63929.279999999999</v>
      </c>
      <c r="S49" s="6">
        <v>0</v>
      </c>
      <c r="T49" s="23" t="s">
        <v>160</v>
      </c>
      <c r="U49" s="40" t="s">
        <v>156</v>
      </c>
      <c r="V49" s="43">
        <v>45930</v>
      </c>
      <c r="W49" s="45" t="s">
        <v>249</v>
      </c>
    </row>
    <row r="50" spans="1:23" x14ac:dyDescent="0.25">
      <c r="A50" s="40">
        <v>2025</v>
      </c>
      <c r="B50" s="41">
        <v>45839</v>
      </c>
      <c r="C50" s="41">
        <v>45930</v>
      </c>
      <c r="D50" s="40" t="s">
        <v>62</v>
      </c>
      <c r="E50" s="40">
        <v>1000</v>
      </c>
      <c r="F50" s="33" t="s">
        <v>259</v>
      </c>
      <c r="G50" s="33" t="s">
        <v>137</v>
      </c>
      <c r="H50" s="33" t="s">
        <v>165</v>
      </c>
      <c r="I50" s="8" t="s">
        <v>64</v>
      </c>
      <c r="J50" s="5">
        <v>7</v>
      </c>
      <c r="K50" s="42" t="s">
        <v>231</v>
      </c>
      <c r="L50" s="43">
        <v>45839</v>
      </c>
      <c r="M50" s="41">
        <v>46022</v>
      </c>
      <c r="N50" s="40" t="s">
        <v>152</v>
      </c>
      <c r="O50" s="44">
        <v>13345.119999999999</v>
      </c>
      <c r="P50" s="44">
        <f t="shared" si="13"/>
        <v>10654.88</v>
      </c>
      <c r="Q50" s="44">
        <f t="shared" si="14"/>
        <v>80070.720000000001</v>
      </c>
      <c r="R50" s="44">
        <f t="shared" si="15"/>
        <v>63929.279999999999</v>
      </c>
      <c r="S50" s="6">
        <v>0</v>
      </c>
      <c r="T50" s="23" t="s">
        <v>160</v>
      </c>
      <c r="U50" s="40" t="s">
        <v>156</v>
      </c>
      <c r="V50" s="43">
        <v>45930</v>
      </c>
      <c r="W50" s="45" t="s">
        <v>249</v>
      </c>
    </row>
    <row r="51" spans="1:23" x14ac:dyDescent="0.25">
      <c r="A51" s="40">
        <v>2025</v>
      </c>
      <c r="B51" s="41">
        <v>45839</v>
      </c>
      <c r="C51" s="41">
        <v>45930</v>
      </c>
      <c r="D51" s="40" t="s">
        <v>62</v>
      </c>
      <c r="E51" s="40">
        <v>1000</v>
      </c>
      <c r="F51" s="33" t="s">
        <v>168</v>
      </c>
      <c r="G51" s="33" t="s">
        <v>162</v>
      </c>
      <c r="H51" s="33" t="s">
        <v>166</v>
      </c>
      <c r="I51" s="8" t="s">
        <v>64</v>
      </c>
      <c r="J51" s="5">
        <v>30</v>
      </c>
      <c r="K51" s="42" t="s">
        <v>232</v>
      </c>
      <c r="L51" s="43">
        <v>45839</v>
      </c>
      <c r="M51" s="41">
        <v>46022</v>
      </c>
      <c r="N51" s="40" t="s">
        <v>152</v>
      </c>
      <c r="O51" s="44">
        <v>13345.119999999999</v>
      </c>
      <c r="P51" s="44">
        <f t="shared" si="13"/>
        <v>10654.88</v>
      </c>
      <c r="Q51" s="44">
        <f t="shared" si="14"/>
        <v>80070.720000000001</v>
      </c>
      <c r="R51" s="44">
        <f t="shared" si="15"/>
        <v>63929.279999999999</v>
      </c>
      <c r="S51" s="6">
        <v>0</v>
      </c>
      <c r="T51" s="23" t="s">
        <v>160</v>
      </c>
      <c r="U51" s="40" t="s">
        <v>156</v>
      </c>
      <c r="V51" s="43">
        <v>45930</v>
      </c>
      <c r="W51" s="45" t="s">
        <v>249</v>
      </c>
    </row>
    <row r="52" spans="1:23" x14ac:dyDescent="0.25">
      <c r="A52" s="40">
        <v>2025</v>
      </c>
      <c r="B52" s="41">
        <v>45839</v>
      </c>
      <c r="C52" s="41">
        <v>45930</v>
      </c>
      <c r="D52" s="40" t="s">
        <v>62</v>
      </c>
      <c r="E52" s="40">
        <v>1000</v>
      </c>
      <c r="F52" s="33" t="s">
        <v>169</v>
      </c>
      <c r="G52" s="33" t="s">
        <v>163</v>
      </c>
      <c r="H52" s="33" t="s">
        <v>81</v>
      </c>
      <c r="I52" s="8" t="s">
        <v>64</v>
      </c>
      <c r="J52" s="4">
        <v>4</v>
      </c>
      <c r="K52" s="42" t="s">
        <v>233</v>
      </c>
      <c r="L52" s="43">
        <v>45839</v>
      </c>
      <c r="M52" s="41">
        <v>46022</v>
      </c>
      <c r="N52" s="40" t="s">
        <v>153</v>
      </c>
      <c r="O52" s="44">
        <f t="shared" ref="O52:O57" si="16">(6500+1000+783.85+194.18)*2</f>
        <v>16956.060000000001</v>
      </c>
      <c r="P52" s="44">
        <f t="shared" ref="P52:P57" si="17">6717.04*2</f>
        <v>13434.08</v>
      </c>
      <c r="Q52" s="44">
        <f t="shared" ref="Q52:Q57" si="18">(6500+1000+783.85+194.18)*2*(6)</f>
        <v>101736.36000000002</v>
      </c>
      <c r="R52" s="44">
        <f t="shared" ref="R52:R57" si="19">6717.04*2*(6)</f>
        <v>80604.479999999996</v>
      </c>
      <c r="S52" s="6">
        <v>0</v>
      </c>
      <c r="T52" s="23" t="s">
        <v>160</v>
      </c>
      <c r="U52" s="40" t="s">
        <v>156</v>
      </c>
      <c r="V52" s="43">
        <v>45930</v>
      </c>
      <c r="W52" s="45" t="s">
        <v>249</v>
      </c>
    </row>
    <row r="53" spans="1:23" x14ac:dyDescent="0.25">
      <c r="A53" s="40">
        <v>2025</v>
      </c>
      <c r="B53" s="41">
        <v>45839</v>
      </c>
      <c r="C53" s="41">
        <v>45930</v>
      </c>
      <c r="D53" s="40" t="s">
        <v>62</v>
      </c>
      <c r="E53" s="40">
        <v>1000</v>
      </c>
      <c r="F53" s="33" t="s">
        <v>192</v>
      </c>
      <c r="G53" s="33" t="s">
        <v>190</v>
      </c>
      <c r="H53" s="33" t="s">
        <v>191</v>
      </c>
      <c r="I53" s="8" t="s">
        <v>64</v>
      </c>
      <c r="J53" s="5">
        <v>6</v>
      </c>
      <c r="K53" s="42" t="s">
        <v>234</v>
      </c>
      <c r="L53" s="43">
        <v>45839</v>
      </c>
      <c r="M53" s="41">
        <v>46022</v>
      </c>
      <c r="N53" s="40" t="s">
        <v>153</v>
      </c>
      <c r="O53" s="44">
        <f t="shared" si="16"/>
        <v>16956.060000000001</v>
      </c>
      <c r="P53" s="44">
        <f t="shared" si="17"/>
        <v>13434.08</v>
      </c>
      <c r="Q53" s="44">
        <f t="shared" si="18"/>
        <v>101736.36000000002</v>
      </c>
      <c r="R53" s="44">
        <f t="shared" si="19"/>
        <v>80604.479999999996</v>
      </c>
      <c r="S53" s="6">
        <v>0</v>
      </c>
      <c r="T53" s="23" t="s">
        <v>160</v>
      </c>
      <c r="U53" s="40" t="s">
        <v>156</v>
      </c>
      <c r="V53" s="43">
        <v>45930</v>
      </c>
      <c r="W53" s="45" t="s">
        <v>249</v>
      </c>
    </row>
    <row r="54" spans="1:23" x14ac:dyDescent="0.25">
      <c r="A54" s="40">
        <v>2025</v>
      </c>
      <c r="B54" s="41">
        <v>45839</v>
      </c>
      <c r="C54" s="41">
        <v>45930</v>
      </c>
      <c r="D54" s="40" t="s">
        <v>62</v>
      </c>
      <c r="E54" s="40">
        <v>1000</v>
      </c>
      <c r="F54" s="33" t="s">
        <v>260</v>
      </c>
      <c r="G54" s="33" t="s">
        <v>191</v>
      </c>
      <c r="H54" s="33" t="s">
        <v>78</v>
      </c>
      <c r="I54" s="8" t="s">
        <v>64</v>
      </c>
      <c r="J54" s="5">
        <v>12</v>
      </c>
      <c r="K54" s="42" t="s">
        <v>261</v>
      </c>
      <c r="L54" s="43">
        <v>45839</v>
      </c>
      <c r="M54" s="41">
        <v>46022</v>
      </c>
      <c r="N54" s="40" t="s">
        <v>153</v>
      </c>
      <c r="O54" s="44">
        <f t="shared" si="16"/>
        <v>16956.060000000001</v>
      </c>
      <c r="P54" s="44">
        <f t="shared" si="17"/>
        <v>13434.08</v>
      </c>
      <c r="Q54" s="44">
        <f t="shared" si="18"/>
        <v>101736.36000000002</v>
      </c>
      <c r="R54" s="44">
        <f t="shared" si="19"/>
        <v>80604.479999999996</v>
      </c>
      <c r="S54" s="6">
        <v>0</v>
      </c>
      <c r="T54" s="23" t="s">
        <v>160</v>
      </c>
      <c r="U54" s="40" t="s">
        <v>156</v>
      </c>
      <c r="V54" s="43">
        <v>45930</v>
      </c>
      <c r="W54" s="45" t="s">
        <v>249</v>
      </c>
    </row>
    <row r="55" spans="1:23" x14ac:dyDescent="0.25">
      <c r="A55" s="40">
        <v>2025</v>
      </c>
      <c r="B55" s="41">
        <v>45839</v>
      </c>
      <c r="C55" s="41">
        <v>45930</v>
      </c>
      <c r="D55" s="40" t="s">
        <v>62</v>
      </c>
      <c r="E55" s="40">
        <v>1000</v>
      </c>
      <c r="F55" s="33" t="s">
        <v>170</v>
      </c>
      <c r="G55" s="33" t="s">
        <v>164</v>
      </c>
      <c r="H55" s="33" t="s">
        <v>167</v>
      </c>
      <c r="I55" s="8" t="s">
        <v>63</v>
      </c>
      <c r="J55" s="5">
        <v>13</v>
      </c>
      <c r="K55" s="42" t="s">
        <v>235</v>
      </c>
      <c r="L55" s="43">
        <v>45839</v>
      </c>
      <c r="M55" s="41">
        <v>46022</v>
      </c>
      <c r="N55" s="40" t="s">
        <v>171</v>
      </c>
      <c r="O55" s="44">
        <f t="shared" ref="O55" si="20">(6500+3209+1250.78+250.74)*2</f>
        <v>22421.040000000001</v>
      </c>
      <c r="P55" s="44">
        <f t="shared" ref="P55" si="21">8207.48*2</f>
        <v>16414.96</v>
      </c>
      <c r="Q55" s="44">
        <f t="shared" ref="Q55" si="22">(6500+3209+1250.78+250.74)*2*(6)</f>
        <v>134526.24</v>
      </c>
      <c r="R55" s="44">
        <f t="shared" ref="R55" si="23">8207.48*2*(6)</f>
        <v>98489.76</v>
      </c>
      <c r="S55" s="6">
        <v>0</v>
      </c>
      <c r="T55" s="23" t="s">
        <v>160</v>
      </c>
      <c r="U55" s="40" t="s">
        <v>156</v>
      </c>
      <c r="V55" s="43">
        <v>45930</v>
      </c>
      <c r="W55" s="45" t="s">
        <v>249</v>
      </c>
    </row>
    <row r="56" spans="1:23" x14ac:dyDescent="0.25">
      <c r="A56" s="40">
        <v>2025</v>
      </c>
      <c r="B56" s="41">
        <v>45839</v>
      </c>
      <c r="C56" s="41">
        <v>45930</v>
      </c>
      <c r="D56" s="40" t="s">
        <v>62</v>
      </c>
      <c r="E56" s="40">
        <v>1000</v>
      </c>
      <c r="F56" s="34" t="s">
        <v>187</v>
      </c>
      <c r="G56" s="14" t="s">
        <v>185</v>
      </c>
      <c r="H56" s="14" t="s">
        <v>186</v>
      </c>
      <c r="I56" s="13" t="s">
        <v>63</v>
      </c>
      <c r="J56" s="7">
        <v>11</v>
      </c>
      <c r="K56" s="42" t="s">
        <v>236</v>
      </c>
      <c r="L56" s="43">
        <v>45839</v>
      </c>
      <c r="M56" s="41">
        <v>46022</v>
      </c>
      <c r="N56" s="46" t="s">
        <v>153</v>
      </c>
      <c r="O56" s="44">
        <f t="shared" si="16"/>
        <v>16956.060000000001</v>
      </c>
      <c r="P56" s="44">
        <f t="shared" si="17"/>
        <v>13434.08</v>
      </c>
      <c r="Q56" s="44">
        <f t="shared" si="18"/>
        <v>101736.36000000002</v>
      </c>
      <c r="R56" s="44">
        <f t="shared" si="19"/>
        <v>80604.479999999996</v>
      </c>
      <c r="S56" s="6">
        <v>0</v>
      </c>
      <c r="T56" s="23" t="s">
        <v>160</v>
      </c>
      <c r="U56" s="40" t="s">
        <v>156</v>
      </c>
      <c r="V56" s="43">
        <v>45930</v>
      </c>
      <c r="W56" s="45" t="s">
        <v>249</v>
      </c>
    </row>
    <row r="57" spans="1:23" x14ac:dyDescent="0.25">
      <c r="A57" s="47">
        <v>2025</v>
      </c>
      <c r="B57" s="41">
        <v>45839</v>
      </c>
      <c r="C57" s="41">
        <v>45930</v>
      </c>
      <c r="D57" s="47" t="s">
        <v>62</v>
      </c>
      <c r="E57" s="47">
        <v>1000</v>
      </c>
      <c r="F57" s="26" t="s">
        <v>188</v>
      </c>
      <c r="G57" s="26" t="s">
        <v>136</v>
      </c>
      <c r="H57" s="26" t="s">
        <v>136</v>
      </c>
      <c r="I57" s="9" t="s">
        <v>63</v>
      </c>
      <c r="J57" s="7">
        <v>21</v>
      </c>
      <c r="K57" s="48" t="s">
        <v>237</v>
      </c>
      <c r="L57" s="43">
        <v>45839</v>
      </c>
      <c r="M57" s="41">
        <v>46022</v>
      </c>
      <c r="N57" s="46" t="s">
        <v>153</v>
      </c>
      <c r="O57" s="49">
        <f t="shared" si="16"/>
        <v>16956.060000000001</v>
      </c>
      <c r="P57" s="49">
        <f t="shared" si="17"/>
        <v>13434.08</v>
      </c>
      <c r="Q57" s="49">
        <f t="shared" si="18"/>
        <v>101736.36000000002</v>
      </c>
      <c r="R57" s="49">
        <f t="shared" si="19"/>
        <v>80604.479999999996</v>
      </c>
      <c r="S57" s="27">
        <v>0</v>
      </c>
      <c r="T57" s="28" t="s">
        <v>160</v>
      </c>
      <c r="U57" s="47" t="s">
        <v>156</v>
      </c>
      <c r="V57" s="43">
        <v>45930</v>
      </c>
      <c r="W57" s="45" t="s">
        <v>249</v>
      </c>
    </row>
    <row r="58" spans="1:23" x14ac:dyDescent="0.25">
      <c r="A58" s="40">
        <v>2025</v>
      </c>
      <c r="B58" s="41">
        <v>45839</v>
      </c>
      <c r="C58" s="41">
        <v>45930</v>
      </c>
      <c r="D58" s="40" t="s">
        <v>62</v>
      </c>
      <c r="E58" s="40">
        <v>1000</v>
      </c>
      <c r="F58" s="14" t="s">
        <v>189</v>
      </c>
      <c r="G58" s="14" t="s">
        <v>148</v>
      </c>
      <c r="H58" s="14" t="s">
        <v>77</v>
      </c>
      <c r="I58" s="8" t="s">
        <v>64</v>
      </c>
      <c r="J58" s="5">
        <v>7</v>
      </c>
      <c r="K58" s="42" t="s">
        <v>238</v>
      </c>
      <c r="L58" s="43">
        <v>45839</v>
      </c>
      <c r="M58" s="41">
        <v>46022</v>
      </c>
      <c r="N58" s="40" t="s">
        <v>154</v>
      </c>
      <c r="O58" s="44">
        <f t="shared" ref="O58:O59" si="24">(6500+3209+1250.78+250.74)*2</f>
        <v>22421.040000000001</v>
      </c>
      <c r="P58" s="44">
        <f t="shared" ref="P58:P59" si="25">8207.48*2</f>
        <v>16414.96</v>
      </c>
      <c r="Q58" s="44">
        <f t="shared" ref="Q58:Q59" si="26">(6500+3209+1250.78+250.74)*2*(6)</f>
        <v>134526.24</v>
      </c>
      <c r="R58" s="44">
        <f t="shared" ref="R58:R59" si="27">8207.48*2*(6)</f>
        <v>98489.76</v>
      </c>
      <c r="S58" s="6">
        <v>0</v>
      </c>
      <c r="T58" s="23" t="s">
        <v>160</v>
      </c>
      <c r="U58" s="40" t="s">
        <v>156</v>
      </c>
      <c r="V58" s="43">
        <v>45930</v>
      </c>
      <c r="W58" s="45" t="s">
        <v>249</v>
      </c>
    </row>
    <row r="59" spans="1:23" x14ac:dyDescent="0.25">
      <c r="A59" s="40">
        <v>2025</v>
      </c>
      <c r="B59" s="41">
        <v>45839</v>
      </c>
      <c r="C59" s="41">
        <v>45930</v>
      </c>
      <c r="D59" s="40" t="s">
        <v>62</v>
      </c>
      <c r="E59" s="40">
        <v>1000</v>
      </c>
      <c r="F59" s="14" t="s">
        <v>201</v>
      </c>
      <c r="G59" s="14" t="s">
        <v>200</v>
      </c>
      <c r="H59" s="14" t="s">
        <v>202</v>
      </c>
      <c r="I59" s="8" t="s">
        <v>203</v>
      </c>
      <c r="J59" s="5">
        <v>1</v>
      </c>
      <c r="K59" s="42" t="s">
        <v>239</v>
      </c>
      <c r="L59" s="43">
        <v>45839</v>
      </c>
      <c r="M59" s="41">
        <v>46022</v>
      </c>
      <c r="N59" s="40" t="s">
        <v>154</v>
      </c>
      <c r="O59" s="44">
        <f t="shared" si="24"/>
        <v>22421.040000000001</v>
      </c>
      <c r="P59" s="44">
        <f t="shared" si="25"/>
        <v>16414.96</v>
      </c>
      <c r="Q59" s="44">
        <f t="shared" si="26"/>
        <v>134526.24</v>
      </c>
      <c r="R59" s="44">
        <f t="shared" si="27"/>
        <v>98489.76</v>
      </c>
      <c r="S59" s="6">
        <v>0</v>
      </c>
      <c r="T59" s="23" t="s">
        <v>160</v>
      </c>
      <c r="U59" s="40" t="s">
        <v>156</v>
      </c>
      <c r="V59" s="43">
        <v>45930</v>
      </c>
      <c r="W59" s="45" t="s">
        <v>249</v>
      </c>
    </row>
    <row r="60" spans="1:23" x14ac:dyDescent="0.25">
      <c r="B60" s="15"/>
      <c r="C60" s="15"/>
      <c r="F60" s="29"/>
      <c r="G60" s="29"/>
      <c r="H60" s="30"/>
      <c r="I60" s="16"/>
      <c r="J60" s="17"/>
      <c r="K60" s="38"/>
      <c r="L60" s="25"/>
      <c r="M60" s="15"/>
      <c r="O60" s="18"/>
      <c r="P60" s="18"/>
      <c r="Q60" s="18"/>
      <c r="R60" s="18"/>
      <c r="S60" s="19"/>
      <c r="T60" s="24"/>
      <c r="V60" s="25"/>
      <c r="W60" s="20"/>
    </row>
  </sheetData>
  <autoFilter ref="A7:W7" xr:uid="{00000000-0001-0000-0000-000000000000}"/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I8:I173" xr:uid="{00000000-0002-0000-0000-000001000000}">
      <formula1>Hidden_28</formula1>
    </dataValidation>
    <dataValidation type="list" allowBlank="1" showErrorMessage="1" sqref="D8:D173" xr:uid="{00000000-0002-0000-0000-000000000000}">
      <formula1>Hidden_13</formula1>
    </dataValidation>
  </dataValidations>
  <hyperlinks>
    <hyperlink ref="T8" r:id="rId1" xr:uid="{9954F48E-E8C4-495B-A2FC-E00F51C965CB}"/>
    <hyperlink ref="T55" r:id="rId2" xr:uid="{48934DBA-EED9-4894-9E04-81CEC489525C}"/>
    <hyperlink ref="T52" r:id="rId3" xr:uid="{D5D7B2F5-4906-4C37-BEE5-47E9BFE94325}"/>
    <hyperlink ref="T53" r:id="rId4" xr:uid="{FE7EA6DD-28E4-42D7-B4B7-40EFE0319D12}"/>
    <hyperlink ref="T54" r:id="rId5" xr:uid="{D9E8A55E-5A96-47BA-BDBF-113E6CFD1148}"/>
    <hyperlink ref="T48" r:id="rId6" xr:uid="{ABC561F6-505F-4606-8827-13BB95665EFD}"/>
    <hyperlink ref="T49" r:id="rId7" xr:uid="{08C60258-657C-4E8E-A3C2-7F98A74344E9}"/>
    <hyperlink ref="T50" r:id="rId8" xr:uid="{12816519-A10D-489F-9300-121DF214277D}"/>
    <hyperlink ref="T51" r:id="rId9" xr:uid="{ED04A0B4-99A7-401D-B63E-778A29539ACB}"/>
    <hyperlink ref="T56" r:id="rId10" xr:uid="{8A700FC3-8320-4544-B57E-205E15844D6D}"/>
    <hyperlink ref="T57" r:id="rId11" xr:uid="{9B287026-C395-401B-83BE-37A8391E1239}"/>
    <hyperlink ref="T58" r:id="rId12" xr:uid="{08125B9D-6ED8-411A-83C8-9E4F09827650}"/>
    <hyperlink ref="T59" r:id="rId13" xr:uid="{93C84817-13D2-489F-960F-22BDA288F2A8}"/>
    <hyperlink ref="K16" r:id="rId14" xr:uid="{9FFA750B-E659-42BF-B699-425C6FD43957}"/>
    <hyperlink ref="K8" r:id="rId15" xr:uid="{4687C2FA-734F-436A-BA88-FF66D58D8952}"/>
    <hyperlink ref="K9" r:id="rId16" xr:uid="{F13BE49B-0B12-4BFB-A4F8-EBBDD0C00CA7}"/>
    <hyperlink ref="K10" r:id="rId17" xr:uid="{57D3191D-CC48-4169-96A4-5CAC5B89165F}"/>
    <hyperlink ref="K11" r:id="rId18" xr:uid="{6843916A-E1A1-4AA2-BB28-FC25579C1C27}"/>
    <hyperlink ref="K12" r:id="rId19" xr:uid="{02ED5C6A-CEC5-46BA-921B-CE3A3AD6F6CC}"/>
    <hyperlink ref="K13" r:id="rId20" xr:uid="{54193ECB-9CFC-4EDF-8FC2-8D91119227F8}"/>
    <hyperlink ref="K14" r:id="rId21" xr:uid="{02366919-A74F-4E82-8F1E-7B8FA9EF01D8}"/>
    <hyperlink ref="K15" r:id="rId22" xr:uid="{7EBA169E-6D83-4422-82DB-6501A74721DB}"/>
    <hyperlink ref="K18" r:id="rId23" xr:uid="{8D44FF78-5767-4A4F-B584-892E3BAE3AF8}"/>
    <hyperlink ref="K20" r:id="rId24" xr:uid="{0EBB0E03-7D19-48EA-ABB2-3058388CE70A}"/>
    <hyperlink ref="K22" r:id="rId25" xr:uid="{3A08C0B4-A4F3-4FA0-950A-3B7C47AEEA93}"/>
    <hyperlink ref="K25" r:id="rId26" xr:uid="{41C51BFE-D82C-43CE-9E15-357C1CFA8439}"/>
    <hyperlink ref="K26" r:id="rId27" xr:uid="{6E98C3F5-8E97-4351-8CAF-496465C22B6A}"/>
    <hyperlink ref="K27" r:id="rId28" xr:uid="{1A5284B4-1DD1-4DA7-A5A7-9DC5ED4F8DCC}"/>
    <hyperlink ref="K28" r:id="rId29" xr:uid="{1C0F51ED-0B34-4C39-9695-785A26DD7E13}"/>
    <hyperlink ref="K29" r:id="rId30" xr:uid="{4752B830-1EB5-456C-B098-DD28190E29FF}"/>
    <hyperlink ref="K30" r:id="rId31" xr:uid="{A7C123FA-1FC2-459B-B099-F4FEBE648A82}"/>
    <hyperlink ref="K31" r:id="rId32" xr:uid="{1F520FDD-F4AA-463B-9578-3FAF4F4764F9}"/>
    <hyperlink ref="K32" r:id="rId33" xr:uid="{243AB502-EB76-4F9E-9B3D-92AB43885CCF}"/>
    <hyperlink ref="K33" r:id="rId34" xr:uid="{B93B9369-F131-465D-AA96-8359FC5C5898}"/>
    <hyperlink ref="K34" r:id="rId35" xr:uid="{1026A41F-2405-47FB-9D99-24CBD71A2BA1}"/>
    <hyperlink ref="K35" r:id="rId36" xr:uid="{F19B7AB4-C2A8-42C3-8F15-4EB145C6940F}"/>
    <hyperlink ref="K36" r:id="rId37" xr:uid="{BFF07EC1-3997-41D9-BDFD-195544968D4F}"/>
    <hyperlink ref="K37" r:id="rId38" xr:uid="{FA6D8E41-984C-4D3C-B326-52F559330747}"/>
    <hyperlink ref="K38" r:id="rId39" xr:uid="{0175FBD0-CCE8-4EBF-8100-C1F6B8EEE070}"/>
    <hyperlink ref="K39" r:id="rId40" xr:uid="{0A5B377D-8EA7-4488-A6CD-413943C0FC1B}"/>
    <hyperlink ref="K40" r:id="rId41" xr:uid="{947528F1-E50F-405F-BCC5-8FE38B04C827}"/>
    <hyperlink ref="K41" r:id="rId42" xr:uid="{812A11E7-44AB-4F64-A028-BA7B2A75A467}"/>
    <hyperlink ref="K42" r:id="rId43" xr:uid="{A257D1B5-7983-4336-AE4B-2CE8D085BA2B}"/>
    <hyperlink ref="K43" r:id="rId44" xr:uid="{91A538EB-326A-4721-A615-CCFB23A9DD2F}"/>
    <hyperlink ref="K44" r:id="rId45" xr:uid="{420B6663-483B-4F9E-87DF-BE58433B47A7}"/>
    <hyperlink ref="K45" r:id="rId46" xr:uid="{61C301DA-1381-4331-963B-4C022253CA62}"/>
    <hyperlink ref="K46" r:id="rId47" xr:uid="{321FEA48-2906-491C-B38A-4DF57CBA18EC}"/>
    <hyperlink ref="K47" r:id="rId48" xr:uid="{BCFC2CE4-6DD5-4399-B323-E5ABEDC4AFA1}"/>
    <hyperlink ref="K48" r:id="rId49" xr:uid="{43805CC8-C6C9-4017-851E-2B86CAB37AA4}"/>
    <hyperlink ref="K49" r:id="rId50" xr:uid="{39A12CD9-EC25-429B-A1B6-F69ECFE2C08A}"/>
    <hyperlink ref="K50" r:id="rId51" xr:uid="{146836E9-D4C9-4917-8F9F-8911F7DD9DF7}"/>
    <hyperlink ref="K51" r:id="rId52" xr:uid="{9EE5B3B2-2DFF-4450-8072-B118AB267743}"/>
    <hyperlink ref="K52" r:id="rId53" xr:uid="{202857F7-62DB-487B-9948-DC8ABA803C9E}"/>
    <hyperlink ref="K53" r:id="rId54" xr:uid="{854F51FA-07F1-4EEA-A02A-B2E8008E52AD}"/>
    <hyperlink ref="K55" r:id="rId55" xr:uid="{CD6C3B52-0872-4E6E-ACFB-9FF945184BFB}"/>
    <hyperlink ref="K56" r:id="rId56" xr:uid="{2F580206-A9D4-4F31-9BBB-5D310EA12537}"/>
    <hyperlink ref="K57" r:id="rId57" xr:uid="{1EB391B7-91EE-4D48-837A-B929D4A1D964}"/>
    <hyperlink ref="K58" r:id="rId58" xr:uid="{5D30D98F-C8F9-45E5-AB1E-155A28569CE9}"/>
    <hyperlink ref="K59" r:id="rId59" xr:uid="{3EEF8EC2-CF67-440A-8871-17026C50DB89}"/>
    <hyperlink ref="K54" r:id="rId60" xr:uid="{C43F624B-6C11-4F2B-BD69-EA671FCC0030}"/>
    <hyperlink ref="K17" r:id="rId61" xr:uid="{7BA3E40F-9D2E-4084-B1AD-5D96978F890D}"/>
    <hyperlink ref="K19" r:id="rId62" xr:uid="{F546DBA0-6243-4457-9C77-E14142E3ECFA}"/>
    <hyperlink ref="K21" r:id="rId63" xr:uid="{1BF2D60E-14A8-4B6D-B806-935891283D96}"/>
    <hyperlink ref="K23" r:id="rId64" xr:uid="{786B1705-EE23-4F5A-A08E-12D49A1D16E8}"/>
    <hyperlink ref="K24" r:id="rId65" xr:uid="{AA011949-C169-441F-A5E4-F481C5BFCE6E}"/>
  </hyperlinks>
  <pageMargins left="0.70866141732283472" right="0.70866141732283472" top="0.9055118110236221" bottom="0.74803149606299213" header="0.31496062992125984" footer="0.31496062992125984"/>
  <pageSetup scale="30" fitToWidth="2" fitToHeight="2" orientation="portrait" r:id="rId66"/>
  <headerFooter>
    <oddHeader>&amp;L&amp;G&amp;R&amp;G</oddHeader>
  </headerFooter>
  <legacyDrawingHF r:id="rId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2025-10-21T16:24:26Z</cp:lastPrinted>
  <dcterms:created xsi:type="dcterms:W3CDTF">2024-03-15T17:19:29Z</dcterms:created>
  <dcterms:modified xsi:type="dcterms:W3CDTF">2025-11-13T19:53:34Z</dcterms:modified>
</cp:coreProperties>
</file>